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М14" sheetId="1" r:id="rId1"/>
    <sheet name="М16" sheetId="2" r:id="rId2"/>
    <sheet name="М18" sheetId="3" r:id="rId3"/>
    <sheet name="Ж14" sheetId="4" r:id="rId4"/>
    <sheet name="Ж16" sheetId="5" r:id="rId5"/>
    <sheet name="Ж18" sheetId="6" r:id="rId6"/>
  </sheets>
  <definedNames>
    <definedName name="_xlnm._FilterDatabase" localSheetId="0" hidden="1">М14!$A$6:$AB$33</definedName>
  </definedNames>
  <calcPr calcId="144525"/>
</workbook>
</file>

<file path=xl/calcChain.xml><?xml version="1.0" encoding="utf-8"?>
<calcChain xmlns="http://schemas.openxmlformats.org/spreadsheetml/2006/main">
  <c r="AR40" i="1" l="1"/>
  <c r="AR39" i="1"/>
  <c r="AR43" i="1"/>
  <c r="AR42" i="1"/>
  <c r="AR41" i="1"/>
  <c r="AR37" i="1"/>
  <c r="AR27" i="1"/>
  <c r="AR36" i="1"/>
  <c r="AR26" i="1"/>
  <c r="AR25" i="1"/>
  <c r="AR38" i="1"/>
  <c r="AR30" i="1"/>
  <c r="AR20" i="1"/>
  <c r="AR31" i="1"/>
  <c r="AR32" i="1"/>
  <c r="AR28" i="1"/>
  <c r="AR29" i="1"/>
  <c r="AR24" i="1"/>
  <c r="AR17" i="1"/>
  <c r="AR33" i="1"/>
  <c r="AR35" i="1"/>
  <c r="AR34" i="1"/>
  <c r="AR19" i="1"/>
  <c r="AR23" i="1"/>
  <c r="AR21" i="1"/>
  <c r="AR14" i="1"/>
  <c r="AR22" i="1"/>
  <c r="AR18" i="1"/>
  <c r="AR11" i="1"/>
  <c r="AR15" i="1"/>
  <c r="AR9" i="1"/>
  <c r="AR16" i="1"/>
  <c r="AR13" i="1"/>
  <c r="AR12" i="1"/>
  <c r="AR8" i="1"/>
  <c r="AR10" i="1"/>
  <c r="AR7" i="1"/>
  <c r="AR6" i="1"/>
  <c r="AR20" i="2" l="1"/>
  <c r="AR22" i="2"/>
  <c r="AR23" i="2"/>
  <c r="AR21" i="2"/>
  <c r="AR19" i="2"/>
  <c r="AR15" i="2"/>
  <c r="AR18" i="2"/>
  <c r="AR12" i="2"/>
  <c r="AR8" i="2"/>
  <c r="AR7" i="2"/>
  <c r="AR11" i="2"/>
  <c r="AR17" i="2"/>
  <c r="AR9" i="2"/>
  <c r="AR14" i="2"/>
  <c r="AR13" i="2"/>
  <c r="AR10" i="2"/>
  <c r="AR16" i="2"/>
  <c r="AR6" i="2"/>
  <c r="AR19" i="3"/>
  <c r="AR18" i="3"/>
  <c r="AR16" i="3"/>
  <c r="AR14" i="3"/>
  <c r="AR8" i="3"/>
  <c r="AR15" i="3"/>
  <c r="AR13" i="3"/>
  <c r="AR17" i="3"/>
  <c r="AR12" i="3"/>
  <c r="AR10" i="3"/>
  <c r="AR9" i="3"/>
  <c r="AR7" i="3"/>
  <c r="AR6" i="3"/>
  <c r="AR11" i="3"/>
  <c r="AR28" i="4"/>
  <c r="AR29" i="4"/>
  <c r="AR26" i="4"/>
  <c r="AR30" i="4"/>
  <c r="AR25" i="4"/>
  <c r="AR22" i="4"/>
  <c r="AR23" i="4"/>
  <c r="AR27" i="4"/>
  <c r="AR20" i="4"/>
  <c r="AR24" i="4"/>
  <c r="AR13" i="4"/>
  <c r="AR16" i="4"/>
  <c r="AR21" i="4"/>
  <c r="AR19" i="4"/>
  <c r="AR18" i="4"/>
  <c r="AR10" i="4"/>
  <c r="AR12" i="4"/>
  <c r="AR17" i="4"/>
  <c r="AR15" i="4"/>
  <c r="AR9" i="4"/>
  <c r="AR11" i="4"/>
  <c r="AR8" i="4"/>
  <c r="AR7" i="4"/>
  <c r="AR6" i="4"/>
  <c r="AR19" i="5"/>
  <c r="AR20" i="5"/>
  <c r="AR18" i="5"/>
  <c r="AR17" i="5"/>
  <c r="AR16" i="5"/>
  <c r="AR15" i="5"/>
  <c r="AR13" i="5"/>
  <c r="AR14" i="5"/>
  <c r="AR11" i="5"/>
  <c r="AR9" i="5"/>
  <c r="AR10" i="5"/>
  <c r="AR8" i="5"/>
  <c r="AR12" i="5"/>
  <c r="AR6" i="5"/>
  <c r="AR7" i="5"/>
  <c r="AR14" i="6"/>
  <c r="AR13" i="6"/>
  <c r="AR10" i="6"/>
  <c r="AR9" i="6"/>
  <c r="AR12" i="6"/>
  <c r="AR11" i="6"/>
  <c r="AR6" i="6"/>
  <c r="AR7" i="6"/>
  <c r="AR8" i="6"/>
  <c r="P13" i="6" l="1"/>
  <c r="E14" i="4" l="1"/>
  <c r="AR14" i="4" s="1"/>
</calcChain>
</file>

<file path=xl/sharedStrings.xml><?xml version="1.0" encoding="utf-8"?>
<sst xmlns="http://schemas.openxmlformats.org/spreadsheetml/2006/main" count="556" uniqueCount="161">
  <si>
    <t>Мальчики 14</t>
  </si>
  <si>
    <t>Фамилия, Имя</t>
  </si>
  <si>
    <t>тренер</t>
  </si>
  <si>
    <t>год рожд.</t>
  </si>
  <si>
    <t>Первенство ДФО п. Лозовый</t>
  </si>
  <si>
    <t>место</t>
  </si>
  <si>
    <t>очки</t>
  </si>
  <si>
    <t>Семенов Дмитрий</t>
  </si>
  <si>
    <t>Митяковы</t>
  </si>
  <si>
    <t>Мошейко Вячеслав</t>
  </si>
  <si>
    <t>Шахватова Т.Е</t>
  </si>
  <si>
    <t>Плешков Андрей</t>
  </si>
  <si>
    <t>Иванова Л.А.</t>
  </si>
  <si>
    <t>Осмак Артем</t>
  </si>
  <si>
    <t>Алексеенко Никита</t>
  </si>
  <si>
    <t>Буртасов Иван</t>
  </si>
  <si>
    <t>Варламов Евгений</t>
  </si>
  <si>
    <t>Юноши 16</t>
  </si>
  <si>
    <t>Храповицкий Даниил</t>
  </si>
  <si>
    <t>Шахватова Т.Е.</t>
  </si>
  <si>
    <t>Жилин Максим</t>
  </si>
  <si>
    <t>Поливцева О.М.</t>
  </si>
  <si>
    <t>Канин Сергей</t>
  </si>
  <si>
    <t>Кортылева Т.А.</t>
  </si>
  <si>
    <t>Школенко Владислав</t>
  </si>
  <si>
    <t>Задорожный Захар</t>
  </si>
  <si>
    <t>Гаращук Т.Я.</t>
  </si>
  <si>
    <t>Гамага Владимир</t>
  </si>
  <si>
    <t>Рябчук Денис</t>
  </si>
  <si>
    <t>Жестов Дмитрий</t>
  </si>
  <si>
    <t>Мельникова А.Е.</t>
  </si>
  <si>
    <t>Палаус Илья</t>
  </si>
  <si>
    <t>Семенов Максим</t>
  </si>
  <si>
    <t>Телепнев Михаил</t>
  </si>
  <si>
    <t>Тригуб Александр</t>
  </si>
  <si>
    <t>Юноши 18</t>
  </si>
  <si>
    <t>Митяков Сергей</t>
  </si>
  <si>
    <t>Аверкин Павел</t>
  </si>
  <si>
    <t>Данилюк Никита</t>
  </si>
  <si>
    <t>Зиновьев Захар</t>
  </si>
  <si>
    <t>Ефремов Михаил</t>
  </si>
  <si>
    <t>Гамага Андрей</t>
  </si>
  <si>
    <t>Кураков Егор</t>
  </si>
  <si>
    <t>Савега</t>
  </si>
  <si>
    <t>Девочки 14</t>
  </si>
  <si>
    <t>Краевой ранг спортсменов Хабаровского края по группам МЖ - 14,16,18 в летнем сезоне 2017 год</t>
  </si>
  <si>
    <t>Краевой ранг спортсменов Хабаровского края по группам МЖ - 14,16,18 в летнем сзсоне 2017 год</t>
  </si>
  <si>
    <t>Осадчева Анастасия</t>
  </si>
  <si>
    <t>Плетинская Елена</t>
  </si>
  <si>
    <t>Малькова Екатерина</t>
  </si>
  <si>
    <t>Грау Весна</t>
  </si>
  <si>
    <t>Крутова Виктория</t>
  </si>
  <si>
    <t>Куренева Александра</t>
  </si>
  <si>
    <t>Романенко Арина</t>
  </si>
  <si>
    <t>Иванова Юлия</t>
  </si>
  <si>
    <t>Конопя Ангелина</t>
  </si>
  <si>
    <t>Истомина Полина</t>
  </si>
  <si>
    <t>Девушки 16</t>
  </si>
  <si>
    <t>Бугаенко Анастасия</t>
  </si>
  <si>
    <t>Воробьева Мария</t>
  </si>
  <si>
    <t>Поливцева Полина</t>
  </si>
  <si>
    <t>Терентьева Дарья</t>
  </si>
  <si>
    <t>Шашкина Екатерина</t>
  </si>
  <si>
    <t>Форсякова Надежда</t>
  </si>
  <si>
    <t>Сухинина Анастасия</t>
  </si>
  <si>
    <t>Меньшикова Дарья</t>
  </si>
  <si>
    <t>Осадчева Екатерина</t>
  </si>
  <si>
    <t>Девушки 18</t>
  </si>
  <si>
    <t>Трусова Алина</t>
  </si>
  <si>
    <t>Трегубец Александра</t>
  </si>
  <si>
    <t>Кондратюк Марина</t>
  </si>
  <si>
    <t>Шанина Виктория</t>
  </si>
  <si>
    <t>Белых Анжелика</t>
  </si>
  <si>
    <t>Кириченко Кристина</t>
  </si>
  <si>
    <t>Некрасова Екатерина</t>
  </si>
  <si>
    <t>Пер-во края г. Комсом.</t>
  </si>
  <si>
    <t>Всероссийские "Амурская многодневка"</t>
  </si>
  <si>
    <t>Пер-во ДФО г. Хабаровск</t>
  </si>
  <si>
    <t>Первенство края г. Комсомольск</t>
  </si>
  <si>
    <t>Визнович Владислав</t>
  </si>
  <si>
    <t>Претуляк Леонид</t>
  </si>
  <si>
    <t>Толочкин Данил</t>
  </si>
  <si>
    <t>Козадаев Андрей</t>
  </si>
  <si>
    <t>Круткова С.Е.</t>
  </si>
  <si>
    <t>Собольщиков Иван</t>
  </si>
  <si>
    <t>Разувеев Матвей</t>
  </si>
  <si>
    <t>Трегубец Дмитрий</t>
  </si>
  <si>
    <t>Сидунов Кирилл</t>
  </si>
  <si>
    <t>Тарабанов Никита</t>
  </si>
  <si>
    <t>Смирнов Марк</t>
  </si>
  <si>
    <t>Новожилов Глеб</t>
  </si>
  <si>
    <t>Андрейчук Арсений</t>
  </si>
  <si>
    <t>Минчак Алексей</t>
  </si>
  <si>
    <t>Терентьев Никита</t>
  </si>
  <si>
    <t>Федорин Матвей</t>
  </si>
  <si>
    <t>Бабушкин Владислав</t>
  </si>
  <si>
    <t>Плющенко Максим</t>
  </si>
  <si>
    <t>Рыбкин Дмитрий</t>
  </si>
  <si>
    <t>Шестопалов Влад.</t>
  </si>
  <si>
    <t>Бережной Сергей</t>
  </si>
  <si>
    <t>Савега А.Я.</t>
  </si>
  <si>
    <t xml:space="preserve">Еремеев Роман </t>
  </si>
  <si>
    <t>Трегубец Михаил</t>
  </si>
  <si>
    <t>Королев Руслан</t>
  </si>
  <si>
    <t>Васюхно Вероника</t>
  </si>
  <si>
    <t>Баженова Анастасия</t>
  </si>
  <si>
    <t>Скворцова Маргарита</t>
  </si>
  <si>
    <t>Калиновская Анна</t>
  </si>
  <si>
    <t>Карась Екатерина</t>
  </si>
  <si>
    <t>Розанова Наталья</t>
  </si>
  <si>
    <t>Пинаева Алена</t>
  </si>
  <si>
    <t>Дергаченко Олеся</t>
  </si>
  <si>
    <t>Искра Дарья</t>
  </si>
  <si>
    <t>Касьяноа Лиза</t>
  </si>
  <si>
    <t>Желудкова Юлия</t>
  </si>
  <si>
    <t>Кузнецов Д.</t>
  </si>
  <si>
    <t>Бондарец Екатерина</t>
  </si>
  <si>
    <t>Волынкина Кристина</t>
  </si>
  <si>
    <t>Кузнецова Софья</t>
  </si>
  <si>
    <t>Гралевская Светлана</t>
  </si>
  <si>
    <t>Петрушенко Оксана</t>
  </si>
  <si>
    <t>Коломеец Марина</t>
  </si>
  <si>
    <t>Гралевская Алеся</t>
  </si>
  <si>
    <t>Пассар Елизавета</t>
  </si>
  <si>
    <t>Таран Николай</t>
  </si>
  <si>
    <t>Трухин Никита</t>
  </si>
  <si>
    <t>Плехоа Роман</t>
  </si>
  <si>
    <t>Табилов Никита</t>
  </si>
  <si>
    <t>Квашулько Владим.</t>
  </si>
  <si>
    <t>Труфанов А.Ф.</t>
  </si>
  <si>
    <t>Павлов Сергей</t>
  </si>
  <si>
    <t>Передерий Светлана</t>
  </si>
  <si>
    <t>Всеровссийские "Амурская многодневка"</t>
  </si>
  <si>
    <t>Буранова</t>
  </si>
  <si>
    <t>Криворучко</t>
  </si>
  <si>
    <t>Белоусов Егор</t>
  </si>
  <si>
    <t>Телюков Михаил</t>
  </si>
  <si>
    <t>Ядула Арина</t>
  </si>
  <si>
    <t>Лебедев Илья</t>
  </si>
  <si>
    <t>Поливцева И.М.</t>
  </si>
  <si>
    <t>Трапезниковы</t>
  </si>
  <si>
    <t>Кубок края</t>
  </si>
  <si>
    <t>"Амурский бархат"</t>
  </si>
  <si>
    <t>Приз Коскинина</t>
  </si>
  <si>
    <t>"Золотая осень"</t>
  </si>
  <si>
    <t>Сумма 12 стартов</t>
  </si>
  <si>
    <t>Будник Елена</t>
  </si>
  <si>
    <t>Глухов Дмитрий</t>
  </si>
  <si>
    <t>Пер-во края г. Комсомольск</t>
  </si>
  <si>
    <t>Старов Николай</t>
  </si>
  <si>
    <t>Труфанов</t>
  </si>
  <si>
    <t>Булдыгеров Олег</t>
  </si>
  <si>
    <t>Батура Евгений</t>
  </si>
  <si>
    <t>Томченко Илья</t>
  </si>
  <si>
    <t>Кутовенко В.А.</t>
  </si>
  <si>
    <t>Ярошенко Иван</t>
  </si>
  <si>
    <t>Шевелев Никита</t>
  </si>
  <si>
    <t>Фирсов Антон</t>
  </si>
  <si>
    <t>Путинцев Данил</t>
  </si>
  <si>
    <t>Кириченко Данил</t>
  </si>
  <si>
    <t>Андреев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</si>
</sst>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3" xfId="0" applyFont="1" applyBorder="1"/>
    <xf numFmtId="0" fontId="4" fillId="0" borderId="1" xfId="0" applyFont="1" applyBorder="1"/>
    <xf numFmtId="0" fontId="1" fillId="2" borderId="1" xfId="0" applyFont="1" applyFill="1" applyBorder="1"/>
    <xf numFmtId="0" fontId="0" fillId="0" borderId="0" xfId="0" applyBorder="1"/>
    <xf numFmtId="0" fontId="0" fillId="2" borderId="0" xfId="0" applyFill="1" applyBorder="1"/>
    <xf numFmtId="0" fontId="1" fillId="0" borderId="1" xfId="0" applyFont="1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5" fillId="2" borderId="1" xfId="0" applyFont="1" applyFill="1" applyBorder="1"/>
    <xf numFmtId="0" fontId="4" fillId="0" borderId="1" xfId="0" applyFont="1" applyFill="1" applyBorder="1"/>
    <xf numFmtId="0" fontId="2" fillId="0" borderId="1" xfId="0" applyFont="1" applyFill="1" applyBorder="1"/>
    <xf numFmtId="0" fontId="6" fillId="0" borderId="1" xfId="0" applyFont="1" applyFill="1" applyBorder="1"/>
    <xf numFmtId="0" fontId="7" fillId="0" borderId="1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/>
    <xf numFmtId="0" fontId="9" fillId="0" borderId="1" xfId="0" applyFont="1" applyFill="1" applyBorder="1"/>
    <xf numFmtId="0" fontId="8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/>
    <xf numFmtId="164" fontId="7" fillId="0" borderId="1" xfId="0" applyNumberFormat="1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14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tabSelected="1" workbookViewId="0">
      <selection activeCell="AS19" sqref="AS19"/>
    </sheetView>
  </sheetViews>
  <sheetFormatPr defaultRowHeight="14.4" x14ac:dyDescent="0.3"/>
  <cols>
    <col min="1" max="1" width="13.77734375" customWidth="1"/>
    <col min="2" max="2" width="5" customWidth="1"/>
    <col min="3" max="3" width="9.44140625" customWidth="1"/>
    <col min="4" max="4" width="3.6640625" customWidth="1"/>
    <col min="5" max="5" width="4.109375" customWidth="1"/>
    <col min="6" max="6" width="3.21875" customWidth="1"/>
    <col min="7" max="8" width="3.33203125" customWidth="1"/>
    <col min="9" max="9" width="2.6640625" customWidth="1"/>
    <col min="10" max="10" width="3.21875" customWidth="1"/>
    <col min="11" max="11" width="2.77734375" customWidth="1"/>
    <col min="12" max="12" width="3.44140625" customWidth="1"/>
    <col min="13" max="13" width="2.88671875" customWidth="1"/>
    <col min="14" max="14" width="3" customWidth="1"/>
    <col min="15" max="15" width="3.109375" customWidth="1"/>
    <col min="16" max="16" width="3.33203125" customWidth="1"/>
    <col min="17" max="17" width="3.109375" customWidth="1"/>
    <col min="18" max="18" width="3.5546875" customWidth="1"/>
    <col min="19" max="19" width="2.88671875" customWidth="1"/>
    <col min="20" max="20" width="3.21875" customWidth="1"/>
    <col min="21" max="21" width="2.77734375" customWidth="1"/>
    <col min="22" max="22" width="3.33203125" customWidth="1"/>
    <col min="23" max="23" width="2.6640625" customWidth="1"/>
    <col min="24" max="24" width="3.44140625" customWidth="1"/>
    <col min="25" max="25" width="3.33203125" customWidth="1"/>
    <col min="26" max="26" width="3" customWidth="1"/>
    <col min="27" max="27" width="3.109375" customWidth="1"/>
    <col min="28" max="28" width="3" customWidth="1"/>
    <col min="29" max="29" width="3.109375" customWidth="1"/>
    <col min="30" max="30" width="3.33203125" customWidth="1"/>
    <col min="31" max="31" width="3.109375" customWidth="1"/>
    <col min="32" max="32" width="3.5546875" customWidth="1"/>
    <col min="33" max="33" width="2.6640625" customWidth="1"/>
    <col min="34" max="34" width="3.33203125" customWidth="1"/>
    <col min="35" max="35" width="2.77734375" customWidth="1"/>
    <col min="36" max="36" width="3.33203125" customWidth="1"/>
    <col min="37" max="37" width="2.77734375" customWidth="1"/>
    <col min="38" max="38" width="3.21875" customWidth="1"/>
    <col min="39" max="39" width="2.88671875" customWidth="1"/>
    <col min="40" max="40" width="3.44140625" customWidth="1"/>
    <col min="41" max="41" width="2.88671875" customWidth="1"/>
    <col min="42" max="42" width="3.44140625" customWidth="1"/>
    <col min="43" max="43" width="3.21875" customWidth="1"/>
    <col min="44" max="44" width="7.109375" customWidth="1"/>
  </cols>
  <sheetData>
    <row r="1" spans="1:44" x14ac:dyDescent="0.3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44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44" x14ac:dyDescent="0.3">
      <c r="A3" s="39" t="s">
        <v>1</v>
      </c>
      <c r="B3" s="39" t="s">
        <v>3</v>
      </c>
      <c r="C3" s="39" t="s">
        <v>2</v>
      </c>
      <c r="D3" s="61" t="s">
        <v>4</v>
      </c>
      <c r="E3" s="61"/>
      <c r="F3" s="61"/>
      <c r="G3" s="61"/>
      <c r="H3" s="61"/>
      <c r="I3" s="61"/>
      <c r="J3" s="61" t="s">
        <v>148</v>
      </c>
      <c r="K3" s="61"/>
      <c r="L3" s="61"/>
      <c r="M3" s="56"/>
      <c r="N3" s="56"/>
      <c r="O3" s="56"/>
      <c r="P3" s="65" t="s">
        <v>132</v>
      </c>
      <c r="Q3" s="66"/>
      <c r="R3" s="66"/>
      <c r="S3" s="66"/>
      <c r="T3" s="66"/>
      <c r="U3" s="66"/>
      <c r="V3" s="66"/>
      <c r="W3" s="67"/>
      <c r="X3" s="65" t="s">
        <v>77</v>
      </c>
      <c r="Y3" s="66"/>
      <c r="Z3" s="66"/>
      <c r="AA3" s="67"/>
      <c r="AB3" s="49" t="s">
        <v>143</v>
      </c>
      <c r="AC3" s="50"/>
      <c r="AD3" s="50"/>
      <c r="AE3" s="51"/>
      <c r="AF3" s="49" t="s">
        <v>144</v>
      </c>
      <c r="AG3" s="52"/>
      <c r="AH3" s="52"/>
      <c r="AI3" s="53"/>
      <c r="AJ3" s="47" t="s">
        <v>141</v>
      </c>
      <c r="AK3" s="47"/>
      <c r="AL3" s="47"/>
      <c r="AM3" s="47"/>
      <c r="AN3" s="47" t="s">
        <v>142</v>
      </c>
      <c r="AO3" s="47"/>
      <c r="AP3" s="47"/>
      <c r="AQ3" s="47"/>
      <c r="AR3" s="45" t="s">
        <v>145</v>
      </c>
    </row>
    <row r="4" spans="1:44" x14ac:dyDescent="0.3">
      <c r="A4" s="39"/>
      <c r="B4" s="39"/>
      <c r="C4" s="39"/>
      <c r="D4" s="57">
        <v>42839</v>
      </c>
      <c r="E4" s="57"/>
      <c r="F4" s="57">
        <v>42840</v>
      </c>
      <c r="G4" s="57"/>
      <c r="H4" s="57">
        <v>42841</v>
      </c>
      <c r="I4" s="57"/>
      <c r="J4" s="57">
        <v>42867</v>
      </c>
      <c r="K4" s="61"/>
      <c r="L4" s="57">
        <v>42868</v>
      </c>
      <c r="M4" s="56"/>
      <c r="N4" s="57">
        <v>42869</v>
      </c>
      <c r="O4" s="61"/>
      <c r="P4" s="57">
        <v>42900</v>
      </c>
      <c r="Q4" s="57"/>
      <c r="R4" s="57">
        <v>42901</v>
      </c>
      <c r="S4" s="57"/>
      <c r="T4" s="57">
        <v>42902</v>
      </c>
      <c r="U4" s="57"/>
      <c r="V4" s="57">
        <v>42904</v>
      </c>
      <c r="W4" s="57"/>
      <c r="X4" s="57">
        <v>42916</v>
      </c>
      <c r="Y4" s="57"/>
      <c r="Z4" s="57">
        <v>42917</v>
      </c>
      <c r="AA4" s="57"/>
      <c r="AB4" s="48">
        <v>42987</v>
      </c>
      <c r="AC4" s="48"/>
      <c r="AD4" s="48">
        <v>42988</v>
      </c>
      <c r="AE4" s="48"/>
      <c r="AF4" s="54">
        <v>42994</v>
      </c>
      <c r="AG4" s="53"/>
      <c r="AH4" s="54">
        <v>42995</v>
      </c>
      <c r="AI4" s="53"/>
      <c r="AJ4" s="48">
        <v>43001</v>
      </c>
      <c r="AK4" s="48"/>
      <c r="AL4" s="48">
        <v>43002</v>
      </c>
      <c r="AM4" s="48"/>
      <c r="AN4" s="48">
        <v>43008</v>
      </c>
      <c r="AO4" s="48"/>
      <c r="AP4" s="48">
        <v>43009</v>
      </c>
      <c r="AQ4" s="48"/>
      <c r="AR4" s="46"/>
    </row>
    <row r="5" spans="1:44" x14ac:dyDescent="0.3">
      <c r="A5" s="39"/>
      <c r="B5" s="39"/>
      <c r="C5" s="39"/>
      <c r="D5" s="20" t="s">
        <v>5</v>
      </c>
      <c r="E5" s="20" t="s">
        <v>6</v>
      </c>
      <c r="F5" s="20" t="s">
        <v>5</v>
      </c>
      <c r="G5" s="20" t="s">
        <v>6</v>
      </c>
      <c r="H5" s="20" t="s">
        <v>5</v>
      </c>
      <c r="I5" s="20" t="s">
        <v>6</v>
      </c>
      <c r="J5" s="20" t="s">
        <v>5</v>
      </c>
      <c r="K5" s="20" t="s">
        <v>6</v>
      </c>
      <c r="L5" s="20" t="s">
        <v>5</v>
      </c>
      <c r="M5" s="20" t="s">
        <v>6</v>
      </c>
      <c r="N5" s="20" t="s">
        <v>5</v>
      </c>
      <c r="O5" s="20" t="s">
        <v>6</v>
      </c>
      <c r="P5" s="20" t="s">
        <v>5</v>
      </c>
      <c r="Q5" s="20" t="s">
        <v>6</v>
      </c>
      <c r="R5" s="20" t="s">
        <v>5</v>
      </c>
      <c r="S5" s="20" t="s">
        <v>6</v>
      </c>
      <c r="T5" s="20" t="s">
        <v>5</v>
      </c>
      <c r="U5" s="20" t="s">
        <v>6</v>
      </c>
      <c r="V5" s="20" t="s">
        <v>5</v>
      </c>
      <c r="W5" s="20" t="s">
        <v>6</v>
      </c>
      <c r="X5" s="20" t="s">
        <v>5</v>
      </c>
      <c r="Y5" s="20" t="s">
        <v>6</v>
      </c>
      <c r="Z5" s="20" t="s">
        <v>5</v>
      </c>
      <c r="AA5" s="20" t="s">
        <v>6</v>
      </c>
      <c r="AB5" s="20" t="s">
        <v>5</v>
      </c>
      <c r="AC5" s="20" t="s">
        <v>6</v>
      </c>
      <c r="AD5" s="20" t="s">
        <v>5</v>
      </c>
      <c r="AE5" s="20" t="s">
        <v>6</v>
      </c>
      <c r="AF5" s="20" t="s">
        <v>5</v>
      </c>
      <c r="AG5" s="20" t="s">
        <v>6</v>
      </c>
      <c r="AH5" s="20" t="s">
        <v>5</v>
      </c>
      <c r="AI5" s="20" t="s">
        <v>6</v>
      </c>
      <c r="AJ5" s="20" t="s">
        <v>5</v>
      </c>
      <c r="AK5" s="20" t="s">
        <v>6</v>
      </c>
      <c r="AL5" s="20" t="s">
        <v>5</v>
      </c>
      <c r="AM5" s="20" t="s">
        <v>6</v>
      </c>
      <c r="AN5" s="20" t="s">
        <v>5</v>
      </c>
      <c r="AO5" s="20" t="s">
        <v>6</v>
      </c>
      <c r="AP5" s="20" t="s">
        <v>5</v>
      </c>
      <c r="AQ5" s="20" t="s">
        <v>6</v>
      </c>
      <c r="AR5" s="4"/>
    </row>
    <row r="6" spans="1:44" x14ac:dyDescent="0.3">
      <c r="A6" s="2" t="s">
        <v>7</v>
      </c>
      <c r="B6" s="2">
        <v>2003</v>
      </c>
      <c r="C6" s="2" t="s">
        <v>8</v>
      </c>
      <c r="D6" s="20">
        <v>1</v>
      </c>
      <c r="E6" s="29">
        <v>36</v>
      </c>
      <c r="F6" s="20">
        <v>1</v>
      </c>
      <c r="G6" s="29">
        <v>36</v>
      </c>
      <c r="H6" s="20">
        <v>1</v>
      </c>
      <c r="I6" s="29">
        <v>36</v>
      </c>
      <c r="J6" s="20"/>
      <c r="K6" s="62"/>
      <c r="L6" s="62"/>
      <c r="M6" s="62"/>
      <c r="N6" s="62"/>
      <c r="O6" s="62"/>
      <c r="P6" s="20">
        <v>1</v>
      </c>
      <c r="Q6" s="26">
        <v>40</v>
      </c>
      <c r="R6" s="27">
        <v>1</v>
      </c>
      <c r="S6" s="26">
        <v>40</v>
      </c>
      <c r="T6" s="27">
        <v>4</v>
      </c>
      <c r="U6" s="26">
        <v>33</v>
      </c>
      <c r="V6" s="27">
        <v>1</v>
      </c>
      <c r="W6" s="26">
        <v>40</v>
      </c>
      <c r="X6" s="20">
        <v>1</v>
      </c>
      <c r="Y6" s="29">
        <v>36</v>
      </c>
      <c r="Z6" s="20">
        <v>2</v>
      </c>
      <c r="AA6" s="69">
        <v>33</v>
      </c>
      <c r="AB6" s="20">
        <v>2</v>
      </c>
      <c r="AC6" s="69">
        <v>27</v>
      </c>
      <c r="AD6" s="20">
        <v>3</v>
      </c>
      <c r="AE6" s="69">
        <v>25</v>
      </c>
      <c r="AF6" s="20">
        <v>0</v>
      </c>
      <c r="AG6" s="69">
        <v>0</v>
      </c>
      <c r="AH6" s="20">
        <v>2</v>
      </c>
      <c r="AI6" s="69">
        <v>27</v>
      </c>
      <c r="AJ6" s="20">
        <v>1</v>
      </c>
      <c r="AK6" s="69">
        <v>30</v>
      </c>
      <c r="AL6" s="20">
        <v>3</v>
      </c>
      <c r="AM6" s="69">
        <v>25</v>
      </c>
      <c r="AN6" s="20">
        <v>0</v>
      </c>
      <c r="AO6" s="69">
        <v>0</v>
      </c>
      <c r="AP6" s="20">
        <v>1</v>
      </c>
      <c r="AQ6" s="69">
        <v>30</v>
      </c>
      <c r="AR6" s="34">
        <f>Q6+S6+W6+E6+G6+I6+Y6+U6+AA6+AQ6+AK6+AC6</f>
        <v>417</v>
      </c>
    </row>
    <row r="7" spans="1:44" x14ac:dyDescent="0.3">
      <c r="A7" s="2" t="s">
        <v>79</v>
      </c>
      <c r="B7" s="2">
        <v>2004</v>
      </c>
      <c r="C7" s="2" t="s">
        <v>8</v>
      </c>
      <c r="D7" s="20"/>
      <c r="E7" s="20"/>
      <c r="F7" s="20"/>
      <c r="G7" s="20"/>
      <c r="H7" s="20"/>
      <c r="I7" s="20"/>
      <c r="J7" s="20">
        <v>1</v>
      </c>
      <c r="K7" s="63">
        <v>30</v>
      </c>
      <c r="L7" s="62">
        <v>3</v>
      </c>
      <c r="M7" s="63">
        <v>25</v>
      </c>
      <c r="N7" s="62">
        <v>3</v>
      </c>
      <c r="O7" s="63">
        <v>25</v>
      </c>
      <c r="P7" s="64">
        <v>4</v>
      </c>
      <c r="Q7" s="26">
        <v>33</v>
      </c>
      <c r="R7" s="27">
        <v>5</v>
      </c>
      <c r="S7" s="26">
        <v>32</v>
      </c>
      <c r="T7" s="27">
        <v>6</v>
      </c>
      <c r="U7" s="26">
        <v>31</v>
      </c>
      <c r="V7" s="27">
        <v>3</v>
      </c>
      <c r="W7" s="26">
        <v>35</v>
      </c>
      <c r="X7" s="20">
        <v>4</v>
      </c>
      <c r="Y7" s="29">
        <v>29</v>
      </c>
      <c r="Z7" s="20">
        <v>1</v>
      </c>
      <c r="AA7" s="69">
        <v>36</v>
      </c>
      <c r="AB7" s="20">
        <v>1</v>
      </c>
      <c r="AC7" s="69">
        <v>30</v>
      </c>
      <c r="AD7" s="20">
        <v>2</v>
      </c>
      <c r="AE7" s="69">
        <v>27</v>
      </c>
      <c r="AF7" s="20">
        <v>0</v>
      </c>
      <c r="AG7" s="69">
        <v>0</v>
      </c>
      <c r="AH7" s="20">
        <v>1</v>
      </c>
      <c r="AI7" s="69">
        <v>30</v>
      </c>
      <c r="AJ7" s="20">
        <v>2</v>
      </c>
      <c r="AK7" s="69">
        <v>25</v>
      </c>
      <c r="AL7" s="20">
        <v>5</v>
      </c>
      <c r="AM7" s="69">
        <v>22</v>
      </c>
      <c r="AN7" s="20">
        <v>0</v>
      </c>
      <c r="AO7" s="69"/>
      <c r="AP7" s="20"/>
      <c r="AQ7" s="69"/>
      <c r="AR7" s="34">
        <f>K7+Q7+S7+U7+W7+Y7+AA7+AC7+AI7+AE7+M7+AK7</f>
        <v>363</v>
      </c>
    </row>
    <row r="8" spans="1:44" x14ac:dyDescent="0.3">
      <c r="A8" s="2" t="s">
        <v>9</v>
      </c>
      <c r="B8" s="2">
        <v>2003</v>
      </c>
      <c r="C8" s="2" t="s">
        <v>10</v>
      </c>
      <c r="D8" s="20">
        <v>2</v>
      </c>
      <c r="E8" s="29">
        <v>33</v>
      </c>
      <c r="F8" s="20">
        <v>0</v>
      </c>
      <c r="G8" s="29">
        <v>0</v>
      </c>
      <c r="H8" s="20">
        <v>3</v>
      </c>
      <c r="I8" s="29">
        <v>31</v>
      </c>
      <c r="J8" s="20">
        <v>3</v>
      </c>
      <c r="K8" s="63">
        <v>25</v>
      </c>
      <c r="L8" s="62">
        <v>2</v>
      </c>
      <c r="M8" s="63">
        <v>27</v>
      </c>
      <c r="N8" s="62">
        <v>2</v>
      </c>
      <c r="O8" s="63">
        <v>27</v>
      </c>
      <c r="P8" s="64">
        <v>9</v>
      </c>
      <c r="Q8" s="26">
        <v>28</v>
      </c>
      <c r="R8" s="27">
        <v>4</v>
      </c>
      <c r="S8" s="26">
        <v>33</v>
      </c>
      <c r="T8" s="27">
        <v>5</v>
      </c>
      <c r="U8" s="26">
        <v>32</v>
      </c>
      <c r="V8" s="27">
        <v>8</v>
      </c>
      <c r="W8" s="26">
        <v>29</v>
      </c>
      <c r="X8" s="20">
        <v>9</v>
      </c>
      <c r="Y8" s="29">
        <v>24</v>
      </c>
      <c r="Z8" s="20">
        <v>7</v>
      </c>
      <c r="AA8" s="69">
        <v>26</v>
      </c>
      <c r="AB8" s="20"/>
      <c r="AC8" s="69"/>
      <c r="AD8" s="20"/>
      <c r="AE8" s="69"/>
      <c r="AF8" s="20">
        <v>1</v>
      </c>
      <c r="AG8" s="69">
        <v>30</v>
      </c>
      <c r="AH8" s="20">
        <v>0</v>
      </c>
      <c r="AI8" s="69">
        <v>0</v>
      </c>
      <c r="AJ8" s="20">
        <v>2</v>
      </c>
      <c r="AK8" s="69">
        <v>27</v>
      </c>
      <c r="AL8" s="20">
        <v>4</v>
      </c>
      <c r="AM8" s="69">
        <v>23</v>
      </c>
      <c r="AN8" s="20">
        <v>1</v>
      </c>
      <c r="AO8" s="69">
        <v>30</v>
      </c>
      <c r="AP8" s="20">
        <v>4</v>
      </c>
      <c r="AQ8" s="69">
        <v>23</v>
      </c>
      <c r="AR8" s="34">
        <f>E8+I8+S8+U8+AG8+AO8+M8+O8+Q8+W8+AA8+AK8</f>
        <v>353</v>
      </c>
    </row>
    <row r="9" spans="1:44" x14ac:dyDescent="0.3">
      <c r="A9" s="2" t="s">
        <v>80</v>
      </c>
      <c r="B9" s="2">
        <v>2003</v>
      </c>
      <c r="C9" s="2" t="s">
        <v>139</v>
      </c>
      <c r="D9" s="20"/>
      <c r="E9" s="20"/>
      <c r="F9" s="20"/>
      <c r="G9" s="20"/>
      <c r="H9" s="20"/>
      <c r="I9" s="20"/>
      <c r="J9" s="20">
        <v>2</v>
      </c>
      <c r="K9" s="63">
        <v>27</v>
      </c>
      <c r="L9" s="62">
        <v>5</v>
      </c>
      <c r="M9" s="63">
        <v>22</v>
      </c>
      <c r="N9" s="62">
        <v>0</v>
      </c>
      <c r="O9" s="63">
        <v>0</v>
      </c>
      <c r="P9" s="20">
        <v>11</v>
      </c>
      <c r="Q9" s="26">
        <v>26</v>
      </c>
      <c r="R9" s="27">
        <v>2</v>
      </c>
      <c r="S9" s="26">
        <v>37</v>
      </c>
      <c r="T9" s="27">
        <v>2</v>
      </c>
      <c r="U9" s="26">
        <v>37</v>
      </c>
      <c r="V9" s="27">
        <v>0</v>
      </c>
      <c r="W9" s="26">
        <v>0</v>
      </c>
      <c r="X9" s="20"/>
      <c r="Y9" s="29"/>
      <c r="Z9" s="20">
        <v>3</v>
      </c>
      <c r="AA9" s="69">
        <v>31</v>
      </c>
      <c r="AB9" s="20">
        <v>4</v>
      </c>
      <c r="AC9" s="69">
        <v>23</v>
      </c>
      <c r="AD9" s="20">
        <v>1</v>
      </c>
      <c r="AE9" s="69">
        <v>30</v>
      </c>
      <c r="AF9" s="20"/>
      <c r="AG9" s="20"/>
      <c r="AH9" s="20"/>
      <c r="AI9" s="20"/>
      <c r="AJ9" s="20">
        <v>6</v>
      </c>
      <c r="AK9" s="69">
        <v>21</v>
      </c>
      <c r="AL9" s="20">
        <v>1</v>
      </c>
      <c r="AM9" s="69">
        <v>30</v>
      </c>
      <c r="AN9" s="20">
        <v>15</v>
      </c>
      <c r="AO9" s="69">
        <v>12</v>
      </c>
      <c r="AP9" s="20">
        <v>5</v>
      </c>
      <c r="AQ9" s="69">
        <v>22</v>
      </c>
      <c r="AR9" s="34">
        <f>K9+M9+Q9+S9+U9+AA9+AC9+AE9+AK9+AM9+AO9+AQ9</f>
        <v>318</v>
      </c>
    </row>
    <row r="10" spans="1:44" x14ac:dyDescent="0.3">
      <c r="A10" s="2" t="s">
        <v>81</v>
      </c>
      <c r="B10" s="2">
        <v>2003</v>
      </c>
      <c r="C10" s="2" t="s">
        <v>83</v>
      </c>
      <c r="D10" s="20"/>
      <c r="E10" s="20"/>
      <c r="F10" s="20"/>
      <c r="G10" s="20"/>
      <c r="H10" s="20"/>
      <c r="I10" s="20"/>
      <c r="J10" s="20">
        <v>4</v>
      </c>
      <c r="K10" s="63">
        <v>23</v>
      </c>
      <c r="L10" s="62">
        <v>1</v>
      </c>
      <c r="M10" s="63">
        <v>30</v>
      </c>
      <c r="N10" s="62">
        <v>8</v>
      </c>
      <c r="O10" s="63">
        <v>19</v>
      </c>
      <c r="P10" s="20">
        <v>6</v>
      </c>
      <c r="Q10" s="26">
        <v>31</v>
      </c>
      <c r="R10" s="27">
        <v>12</v>
      </c>
      <c r="S10" s="26">
        <v>25</v>
      </c>
      <c r="T10" s="27">
        <v>3</v>
      </c>
      <c r="U10" s="26">
        <v>35</v>
      </c>
      <c r="V10" s="27">
        <v>5</v>
      </c>
      <c r="W10" s="26">
        <v>32</v>
      </c>
      <c r="X10" s="20">
        <v>12</v>
      </c>
      <c r="Y10" s="29">
        <v>22</v>
      </c>
      <c r="Z10" s="20">
        <v>13</v>
      </c>
      <c r="AA10" s="69">
        <v>20</v>
      </c>
      <c r="AB10" s="20">
        <v>3</v>
      </c>
      <c r="AC10" s="69">
        <v>25</v>
      </c>
      <c r="AD10" s="20">
        <v>6</v>
      </c>
      <c r="AE10" s="69">
        <v>21</v>
      </c>
      <c r="AF10" s="20"/>
      <c r="AG10" s="69"/>
      <c r="AH10" s="20"/>
      <c r="AI10" s="69"/>
      <c r="AJ10" s="20">
        <v>7</v>
      </c>
      <c r="AK10" s="69">
        <v>20</v>
      </c>
      <c r="AL10" s="20">
        <v>2</v>
      </c>
      <c r="AM10" s="69">
        <v>27</v>
      </c>
      <c r="AN10" s="20"/>
      <c r="AO10" s="69"/>
      <c r="AP10" s="20"/>
      <c r="AQ10" s="69"/>
      <c r="AR10" s="34">
        <f>M10+Q10+S10+U10+W10+AC10+AE10+AM10+K10+AA10+Y10+AK10</f>
        <v>311</v>
      </c>
    </row>
    <row r="11" spans="1:44" x14ac:dyDescent="0.3">
      <c r="A11" s="2" t="s">
        <v>82</v>
      </c>
      <c r="B11" s="2">
        <v>2003</v>
      </c>
      <c r="C11" s="2" t="s">
        <v>83</v>
      </c>
      <c r="D11" s="20"/>
      <c r="E11" s="20"/>
      <c r="F11" s="20"/>
      <c r="G11" s="20"/>
      <c r="H11" s="20"/>
      <c r="I11" s="20"/>
      <c r="J11" s="20">
        <v>5</v>
      </c>
      <c r="K11" s="63">
        <v>22</v>
      </c>
      <c r="L11" s="62">
        <v>7</v>
      </c>
      <c r="M11" s="63">
        <v>20</v>
      </c>
      <c r="N11" s="62">
        <v>1</v>
      </c>
      <c r="O11" s="63">
        <v>30</v>
      </c>
      <c r="P11" s="20">
        <v>0</v>
      </c>
      <c r="Q11" s="26">
        <v>0</v>
      </c>
      <c r="R11" s="27">
        <v>3</v>
      </c>
      <c r="S11" s="26">
        <v>35</v>
      </c>
      <c r="T11" s="27">
        <v>21</v>
      </c>
      <c r="U11" s="26">
        <v>16</v>
      </c>
      <c r="V11" s="27">
        <v>2</v>
      </c>
      <c r="W11" s="26">
        <v>37</v>
      </c>
      <c r="X11" s="20">
        <v>7</v>
      </c>
      <c r="Y11" s="29">
        <v>26</v>
      </c>
      <c r="Z11" s="20">
        <v>5</v>
      </c>
      <c r="AA11" s="69">
        <v>28</v>
      </c>
      <c r="AB11" s="20">
        <v>8</v>
      </c>
      <c r="AC11" s="69">
        <v>19</v>
      </c>
      <c r="AD11" s="20">
        <v>8</v>
      </c>
      <c r="AE11" s="69">
        <v>19</v>
      </c>
      <c r="AF11" s="20"/>
      <c r="AG11" s="20"/>
      <c r="AH11" s="20"/>
      <c r="AI11" s="20"/>
      <c r="AJ11" s="20">
        <v>4</v>
      </c>
      <c r="AK11" s="69">
        <v>23</v>
      </c>
      <c r="AL11" s="20">
        <v>14</v>
      </c>
      <c r="AM11" s="69">
        <v>13</v>
      </c>
      <c r="AN11" s="20"/>
      <c r="AO11" s="69"/>
      <c r="AP11" s="20"/>
      <c r="AQ11" s="69"/>
      <c r="AR11" s="34">
        <f>K11+M11+O11+S11+U11+W11+Y11+AA11+AC11+AE11+AK11+AM11</f>
        <v>288</v>
      </c>
    </row>
    <row r="12" spans="1:44" x14ac:dyDescent="0.3">
      <c r="A12" s="2" t="s">
        <v>87</v>
      </c>
      <c r="B12" s="2">
        <v>2004</v>
      </c>
      <c r="C12" s="2" t="s">
        <v>8</v>
      </c>
      <c r="D12" s="20"/>
      <c r="E12" s="20"/>
      <c r="F12" s="20"/>
      <c r="G12" s="20"/>
      <c r="H12" s="20"/>
      <c r="I12" s="20"/>
      <c r="J12" s="20">
        <v>9</v>
      </c>
      <c r="K12" s="63">
        <v>18</v>
      </c>
      <c r="L12" s="62">
        <v>18</v>
      </c>
      <c r="M12" s="63">
        <v>9</v>
      </c>
      <c r="N12" s="62">
        <v>13</v>
      </c>
      <c r="O12" s="63">
        <v>14</v>
      </c>
      <c r="P12" s="20">
        <v>10</v>
      </c>
      <c r="Q12" s="26">
        <v>27</v>
      </c>
      <c r="R12" s="27">
        <v>7</v>
      </c>
      <c r="S12" s="26">
        <v>30</v>
      </c>
      <c r="T12" s="27">
        <v>7</v>
      </c>
      <c r="U12" s="26">
        <v>30</v>
      </c>
      <c r="V12" s="27">
        <v>6</v>
      </c>
      <c r="W12" s="26">
        <v>31</v>
      </c>
      <c r="X12" s="20"/>
      <c r="Y12" s="29"/>
      <c r="Z12" s="20"/>
      <c r="AA12" s="69"/>
      <c r="AB12" s="20">
        <v>6</v>
      </c>
      <c r="AC12" s="69">
        <v>21</v>
      </c>
      <c r="AD12" s="20">
        <v>16</v>
      </c>
      <c r="AE12" s="69">
        <v>11</v>
      </c>
      <c r="AF12" s="20">
        <v>0</v>
      </c>
      <c r="AG12" s="69">
        <v>0</v>
      </c>
      <c r="AH12" s="20">
        <v>3</v>
      </c>
      <c r="AI12" s="69">
        <v>25</v>
      </c>
      <c r="AJ12" s="20">
        <v>9</v>
      </c>
      <c r="AK12" s="69">
        <v>18</v>
      </c>
      <c r="AL12" s="20">
        <v>8</v>
      </c>
      <c r="AM12" s="69">
        <v>19</v>
      </c>
      <c r="AN12" s="20">
        <v>5</v>
      </c>
      <c r="AO12" s="69">
        <v>22</v>
      </c>
      <c r="AP12" s="20">
        <v>8</v>
      </c>
      <c r="AQ12" s="69">
        <v>19</v>
      </c>
      <c r="AR12" s="34">
        <f>Q12+S12+U12+W12+AI12+AO12+AC12+AQ12+AM12+AK12+K12+O12</f>
        <v>274</v>
      </c>
    </row>
    <row r="13" spans="1:44" x14ac:dyDescent="0.3">
      <c r="A13" s="2" t="s">
        <v>93</v>
      </c>
      <c r="B13" s="2">
        <v>2003</v>
      </c>
      <c r="C13" s="2" t="s">
        <v>10</v>
      </c>
      <c r="D13" s="20"/>
      <c r="E13" s="20"/>
      <c r="F13" s="20"/>
      <c r="G13" s="20"/>
      <c r="H13" s="20"/>
      <c r="I13" s="20"/>
      <c r="J13" s="20">
        <v>15</v>
      </c>
      <c r="K13" s="63">
        <v>12</v>
      </c>
      <c r="L13" s="62">
        <v>11</v>
      </c>
      <c r="M13" s="63">
        <v>16</v>
      </c>
      <c r="N13" s="62">
        <v>5</v>
      </c>
      <c r="O13" s="63">
        <v>22</v>
      </c>
      <c r="P13" s="20">
        <v>15</v>
      </c>
      <c r="Q13" s="26">
        <v>22</v>
      </c>
      <c r="R13" s="27">
        <v>21</v>
      </c>
      <c r="S13" s="26">
        <v>16</v>
      </c>
      <c r="T13" s="27">
        <v>1</v>
      </c>
      <c r="U13" s="26">
        <v>40</v>
      </c>
      <c r="V13" s="27">
        <v>4</v>
      </c>
      <c r="W13" s="26">
        <v>33</v>
      </c>
      <c r="X13" s="20">
        <v>17</v>
      </c>
      <c r="Y13" s="29">
        <v>16</v>
      </c>
      <c r="Z13" s="20"/>
      <c r="AA13" s="69"/>
      <c r="AB13" s="20"/>
      <c r="AC13" s="69"/>
      <c r="AD13" s="20"/>
      <c r="AE13" s="69"/>
      <c r="AF13" s="20"/>
      <c r="AG13" s="20"/>
      <c r="AH13" s="20"/>
      <c r="AI13" s="20"/>
      <c r="AJ13" s="20">
        <v>11</v>
      </c>
      <c r="AK13" s="69">
        <v>16</v>
      </c>
      <c r="AL13" s="20">
        <v>12</v>
      </c>
      <c r="AM13" s="69">
        <v>15</v>
      </c>
      <c r="AN13" s="20">
        <v>3</v>
      </c>
      <c r="AO13" s="69">
        <v>25</v>
      </c>
      <c r="AP13" s="20">
        <v>10</v>
      </c>
      <c r="AQ13" s="69">
        <v>17</v>
      </c>
      <c r="AR13" s="34">
        <f>U13+W13+Q13+O13+AO13+AQ13+AM13+AK13+Y13+S13+M13+K13</f>
        <v>250</v>
      </c>
    </row>
    <row r="14" spans="1:44" x14ac:dyDescent="0.3">
      <c r="A14" s="2" t="s">
        <v>86</v>
      </c>
      <c r="B14" s="2">
        <v>2003</v>
      </c>
      <c r="C14" s="2" t="s">
        <v>8</v>
      </c>
      <c r="D14" s="20"/>
      <c r="E14" s="20"/>
      <c r="F14" s="20"/>
      <c r="G14" s="20"/>
      <c r="H14" s="20"/>
      <c r="I14" s="20"/>
      <c r="J14" s="20">
        <v>8</v>
      </c>
      <c r="K14" s="63">
        <v>19</v>
      </c>
      <c r="L14" s="62">
        <v>4</v>
      </c>
      <c r="M14" s="63">
        <v>23</v>
      </c>
      <c r="N14" s="62">
        <v>12</v>
      </c>
      <c r="O14" s="63">
        <v>15</v>
      </c>
      <c r="P14" s="20">
        <v>2</v>
      </c>
      <c r="Q14" s="26">
        <v>37</v>
      </c>
      <c r="R14" s="27">
        <v>29</v>
      </c>
      <c r="S14" s="26">
        <v>8</v>
      </c>
      <c r="T14" s="27">
        <v>9</v>
      </c>
      <c r="U14" s="26">
        <v>28</v>
      </c>
      <c r="V14" s="27">
        <v>33</v>
      </c>
      <c r="W14" s="26">
        <v>4</v>
      </c>
      <c r="X14" s="20">
        <v>11</v>
      </c>
      <c r="Y14" s="29">
        <v>22</v>
      </c>
      <c r="Z14" s="20">
        <v>21</v>
      </c>
      <c r="AA14" s="69">
        <v>12</v>
      </c>
      <c r="AB14" s="20"/>
      <c r="AC14" s="69"/>
      <c r="AD14" s="20">
        <v>10</v>
      </c>
      <c r="AE14" s="69">
        <v>17</v>
      </c>
      <c r="AF14" s="20"/>
      <c r="AG14" s="20"/>
      <c r="AH14" s="20"/>
      <c r="AI14" s="20"/>
      <c r="AJ14" s="20">
        <v>8</v>
      </c>
      <c r="AK14" s="69">
        <v>19</v>
      </c>
      <c r="AL14" s="20">
        <v>0</v>
      </c>
      <c r="AM14" s="69">
        <v>0</v>
      </c>
      <c r="AN14" s="20">
        <v>4</v>
      </c>
      <c r="AO14" s="69">
        <v>23</v>
      </c>
      <c r="AP14" s="20">
        <v>0</v>
      </c>
      <c r="AQ14" s="69"/>
      <c r="AR14" s="34">
        <f>K14+M14+O14+Q14+S14+U14+W14+Y14+AA14+AE14+AK14+AO14</f>
        <v>227</v>
      </c>
    </row>
    <row r="15" spans="1:44" x14ac:dyDescent="0.3">
      <c r="A15" s="2" t="s">
        <v>85</v>
      </c>
      <c r="B15" s="2">
        <v>2003</v>
      </c>
      <c r="C15" s="2" t="s">
        <v>115</v>
      </c>
      <c r="D15" s="20"/>
      <c r="E15" s="20"/>
      <c r="F15" s="20"/>
      <c r="G15" s="20"/>
      <c r="H15" s="20"/>
      <c r="I15" s="20"/>
      <c r="J15" s="20">
        <v>7</v>
      </c>
      <c r="K15" s="63">
        <v>20</v>
      </c>
      <c r="L15" s="62">
        <v>6</v>
      </c>
      <c r="M15" s="63">
        <v>21</v>
      </c>
      <c r="N15" s="62">
        <v>6</v>
      </c>
      <c r="O15" s="63">
        <v>21</v>
      </c>
      <c r="P15" s="20">
        <v>18</v>
      </c>
      <c r="Q15" s="26">
        <v>19</v>
      </c>
      <c r="R15" s="27">
        <v>13</v>
      </c>
      <c r="S15" s="26">
        <v>24</v>
      </c>
      <c r="T15" s="27">
        <v>14</v>
      </c>
      <c r="U15" s="26">
        <v>23</v>
      </c>
      <c r="V15" s="27">
        <v>11</v>
      </c>
      <c r="W15" s="26">
        <v>26</v>
      </c>
      <c r="X15" s="20"/>
      <c r="Y15" s="29"/>
      <c r="Z15" s="20">
        <v>22</v>
      </c>
      <c r="AA15" s="69">
        <v>11</v>
      </c>
      <c r="AB15" s="20">
        <v>7</v>
      </c>
      <c r="AC15" s="69">
        <v>20</v>
      </c>
      <c r="AD15" s="20">
        <v>7</v>
      </c>
      <c r="AE15" s="69">
        <v>20</v>
      </c>
      <c r="AF15" s="20"/>
      <c r="AG15" s="20"/>
      <c r="AH15" s="20"/>
      <c r="AI15" s="20"/>
      <c r="AJ15" s="20">
        <v>20</v>
      </c>
      <c r="AK15" s="69">
        <v>7</v>
      </c>
      <c r="AL15" s="20">
        <v>24</v>
      </c>
      <c r="AM15" s="69">
        <v>3</v>
      </c>
      <c r="AN15" s="20">
        <v>16</v>
      </c>
      <c r="AO15" s="69">
        <v>11</v>
      </c>
      <c r="AP15" s="20">
        <v>19</v>
      </c>
      <c r="AQ15" s="69">
        <v>8</v>
      </c>
      <c r="AR15" s="34">
        <f>K15+M15+O15+Q15+S15+U15+W15+AC15+AE15+AO15+AA15+AQ15</f>
        <v>224</v>
      </c>
    </row>
    <row r="16" spans="1:44" x14ac:dyDescent="0.3">
      <c r="A16" s="2" t="s">
        <v>16</v>
      </c>
      <c r="B16" s="2">
        <v>2003</v>
      </c>
      <c r="C16" s="2" t="s">
        <v>12</v>
      </c>
      <c r="D16" s="20">
        <v>0</v>
      </c>
      <c r="E16" s="29">
        <v>0</v>
      </c>
      <c r="F16" s="20">
        <v>3</v>
      </c>
      <c r="G16" s="29">
        <v>31</v>
      </c>
      <c r="H16" s="20">
        <v>38</v>
      </c>
      <c r="I16" s="29">
        <v>1</v>
      </c>
      <c r="J16" s="20">
        <v>18</v>
      </c>
      <c r="K16" s="63">
        <v>9</v>
      </c>
      <c r="L16" s="62">
        <v>17</v>
      </c>
      <c r="M16" s="63">
        <v>10</v>
      </c>
      <c r="N16" s="62">
        <v>10</v>
      </c>
      <c r="O16" s="63">
        <v>17</v>
      </c>
      <c r="P16" s="20">
        <v>5</v>
      </c>
      <c r="Q16" s="26">
        <v>32</v>
      </c>
      <c r="R16" s="27">
        <v>8</v>
      </c>
      <c r="S16" s="26">
        <v>29</v>
      </c>
      <c r="T16" s="27">
        <v>8</v>
      </c>
      <c r="U16" s="26">
        <v>29</v>
      </c>
      <c r="V16" s="27">
        <v>23</v>
      </c>
      <c r="W16" s="26">
        <v>14</v>
      </c>
      <c r="X16" s="20"/>
      <c r="Y16" s="29"/>
      <c r="Z16" s="20"/>
      <c r="AA16" s="69"/>
      <c r="AB16" s="20"/>
      <c r="AC16" s="69"/>
      <c r="AD16" s="20"/>
      <c r="AE16" s="69"/>
      <c r="AF16" s="20"/>
      <c r="AG16" s="20"/>
      <c r="AH16" s="20"/>
      <c r="AI16" s="20"/>
      <c r="AJ16" s="20">
        <v>13</v>
      </c>
      <c r="AK16" s="69">
        <v>14</v>
      </c>
      <c r="AL16" s="20">
        <v>11</v>
      </c>
      <c r="AM16" s="69">
        <v>16</v>
      </c>
      <c r="AN16" s="20">
        <v>0</v>
      </c>
      <c r="AO16" s="69">
        <v>0</v>
      </c>
      <c r="AP16" s="20">
        <v>7</v>
      </c>
      <c r="AQ16" s="69">
        <v>20</v>
      </c>
      <c r="AR16" s="34">
        <f>G16+Q16+S16+U16+AQ16+AM16+AK16+W16+O16+M16+K16+I16</f>
        <v>222</v>
      </c>
    </row>
    <row r="17" spans="1:44" x14ac:dyDescent="0.3">
      <c r="A17" s="2" t="s">
        <v>84</v>
      </c>
      <c r="B17" s="2">
        <v>2003</v>
      </c>
      <c r="C17" s="2" t="s">
        <v>139</v>
      </c>
      <c r="D17" s="20"/>
      <c r="E17" s="20"/>
      <c r="F17" s="20"/>
      <c r="G17" s="20"/>
      <c r="H17" s="20"/>
      <c r="I17" s="20"/>
      <c r="J17" s="20">
        <v>6</v>
      </c>
      <c r="K17" s="63">
        <v>21</v>
      </c>
      <c r="L17" s="62">
        <v>8</v>
      </c>
      <c r="M17" s="63">
        <v>19</v>
      </c>
      <c r="N17" s="62">
        <v>14</v>
      </c>
      <c r="O17" s="63">
        <v>13</v>
      </c>
      <c r="P17" s="20"/>
      <c r="Q17" s="26"/>
      <c r="R17" s="27"/>
      <c r="S17" s="26"/>
      <c r="T17" s="27"/>
      <c r="U17" s="26"/>
      <c r="V17" s="27"/>
      <c r="W17" s="26"/>
      <c r="X17" s="20">
        <v>13</v>
      </c>
      <c r="Y17" s="29">
        <v>20</v>
      </c>
      <c r="Z17" s="20">
        <v>4</v>
      </c>
      <c r="AA17" s="69">
        <v>29</v>
      </c>
      <c r="AB17" s="20">
        <v>5</v>
      </c>
      <c r="AC17" s="69">
        <v>22</v>
      </c>
      <c r="AD17" s="20">
        <v>12</v>
      </c>
      <c r="AE17" s="69">
        <v>15</v>
      </c>
      <c r="AF17" s="20"/>
      <c r="AG17" s="20"/>
      <c r="AH17" s="20"/>
      <c r="AI17" s="20"/>
      <c r="AJ17" s="20">
        <v>5</v>
      </c>
      <c r="AK17" s="69">
        <v>22</v>
      </c>
      <c r="AL17" s="20">
        <v>19</v>
      </c>
      <c r="AM17" s="69">
        <v>8</v>
      </c>
      <c r="AN17" s="20">
        <v>11</v>
      </c>
      <c r="AO17" s="69">
        <v>16</v>
      </c>
      <c r="AP17" s="20">
        <v>9</v>
      </c>
      <c r="AQ17" s="69">
        <v>18</v>
      </c>
      <c r="AR17" s="34">
        <f>K17+M17+O17+Y17+AA17+AC17+AE17+AK17+AM17+AO17+AQ17</f>
        <v>203</v>
      </c>
    </row>
    <row r="18" spans="1:44" x14ac:dyDescent="0.3">
      <c r="A18" s="2" t="s">
        <v>15</v>
      </c>
      <c r="B18" s="2">
        <v>2003</v>
      </c>
      <c r="C18" s="2" t="s">
        <v>10</v>
      </c>
      <c r="D18" s="20">
        <v>34</v>
      </c>
      <c r="E18" s="29">
        <v>1</v>
      </c>
      <c r="F18" s="20">
        <v>15</v>
      </c>
      <c r="G18" s="29">
        <v>18</v>
      </c>
      <c r="H18" s="20">
        <v>32</v>
      </c>
      <c r="I18" s="29">
        <v>1</v>
      </c>
      <c r="J18" s="20">
        <v>17</v>
      </c>
      <c r="K18" s="63">
        <v>10</v>
      </c>
      <c r="L18" s="62">
        <v>12</v>
      </c>
      <c r="M18" s="63">
        <v>15</v>
      </c>
      <c r="N18" s="62">
        <v>9</v>
      </c>
      <c r="O18" s="63">
        <v>18</v>
      </c>
      <c r="P18" s="20">
        <v>7</v>
      </c>
      <c r="Q18" s="26">
        <v>30</v>
      </c>
      <c r="R18" s="27">
        <v>24</v>
      </c>
      <c r="S18" s="26">
        <v>13</v>
      </c>
      <c r="T18" s="27">
        <v>16</v>
      </c>
      <c r="U18" s="26">
        <v>21</v>
      </c>
      <c r="V18" s="27">
        <v>19</v>
      </c>
      <c r="W18" s="26">
        <v>18</v>
      </c>
      <c r="X18" s="20"/>
      <c r="Y18" s="29"/>
      <c r="Z18" s="20"/>
      <c r="AA18" s="69"/>
      <c r="AB18" s="20"/>
      <c r="AC18" s="69"/>
      <c r="AD18" s="20"/>
      <c r="AE18" s="69"/>
      <c r="AF18" s="20"/>
      <c r="AG18" s="20"/>
      <c r="AH18" s="20"/>
      <c r="AI18" s="20"/>
      <c r="AJ18" s="20">
        <v>17</v>
      </c>
      <c r="AK18" s="69">
        <v>10</v>
      </c>
      <c r="AL18" s="20">
        <v>0</v>
      </c>
      <c r="AM18" s="69">
        <v>0</v>
      </c>
      <c r="AN18" s="20">
        <v>10</v>
      </c>
      <c r="AO18" s="69">
        <v>17</v>
      </c>
      <c r="AP18" s="20">
        <v>15</v>
      </c>
      <c r="AQ18" s="69">
        <v>12</v>
      </c>
      <c r="AR18" s="34">
        <f>G18+K18+M18+O18+Q18+S18+U18+W18+AK18+AO18+AQ18+E18</f>
        <v>183</v>
      </c>
    </row>
    <row r="19" spans="1:44" x14ac:dyDescent="0.3">
      <c r="A19" s="2" t="s">
        <v>95</v>
      </c>
      <c r="B19" s="2">
        <v>2004</v>
      </c>
      <c r="C19" s="2" t="s">
        <v>8</v>
      </c>
      <c r="D19" s="20"/>
      <c r="E19" s="20"/>
      <c r="F19" s="20"/>
      <c r="G19" s="20"/>
      <c r="H19" s="20"/>
      <c r="I19" s="20"/>
      <c r="J19" s="20">
        <v>17</v>
      </c>
      <c r="K19" s="63">
        <v>10</v>
      </c>
      <c r="L19" s="62">
        <v>0</v>
      </c>
      <c r="M19" s="63">
        <v>0</v>
      </c>
      <c r="N19" s="62">
        <v>16</v>
      </c>
      <c r="O19" s="63">
        <v>11</v>
      </c>
      <c r="P19" s="20">
        <v>26</v>
      </c>
      <c r="Q19" s="26">
        <v>11</v>
      </c>
      <c r="R19" s="27">
        <v>32</v>
      </c>
      <c r="S19" s="26">
        <v>5</v>
      </c>
      <c r="T19" s="27">
        <v>28</v>
      </c>
      <c r="U19" s="26">
        <v>9</v>
      </c>
      <c r="V19" s="27">
        <v>16</v>
      </c>
      <c r="W19" s="26">
        <v>21</v>
      </c>
      <c r="X19" s="20">
        <v>21</v>
      </c>
      <c r="Y19" s="29">
        <v>12</v>
      </c>
      <c r="Z19" s="20">
        <v>8</v>
      </c>
      <c r="AA19" s="69">
        <v>25</v>
      </c>
      <c r="AB19" s="20">
        <v>13</v>
      </c>
      <c r="AC19" s="69">
        <v>14</v>
      </c>
      <c r="AD19" s="20">
        <v>17</v>
      </c>
      <c r="AE19" s="69">
        <v>10</v>
      </c>
      <c r="AF19" s="20"/>
      <c r="AG19" s="20"/>
      <c r="AH19" s="20"/>
      <c r="AI19" s="20"/>
      <c r="AJ19" s="20">
        <v>16</v>
      </c>
      <c r="AK19" s="69">
        <v>11</v>
      </c>
      <c r="AL19" s="20">
        <v>13</v>
      </c>
      <c r="AM19" s="69">
        <v>14</v>
      </c>
      <c r="AN19" s="20">
        <v>7</v>
      </c>
      <c r="AO19" s="69">
        <v>20</v>
      </c>
      <c r="AP19" s="20">
        <v>6</v>
      </c>
      <c r="AQ19" s="69">
        <v>21</v>
      </c>
      <c r="AR19" s="34">
        <f>AQ19+AO19+W19+AA19+AM19+AK19+AC19+Y19+Q19+O19+AE19+K19</f>
        <v>180</v>
      </c>
    </row>
    <row r="20" spans="1:44" x14ac:dyDescent="0.3">
      <c r="A20" s="2" t="s">
        <v>97</v>
      </c>
      <c r="B20" s="2">
        <v>2003</v>
      </c>
      <c r="C20" s="2" t="s">
        <v>115</v>
      </c>
      <c r="D20" s="20"/>
      <c r="E20" s="20"/>
      <c r="F20" s="20"/>
      <c r="G20" s="20"/>
      <c r="H20" s="20"/>
      <c r="I20" s="20"/>
      <c r="J20" s="20">
        <v>0</v>
      </c>
      <c r="K20" s="29">
        <v>0</v>
      </c>
      <c r="L20" s="20">
        <v>10</v>
      </c>
      <c r="M20" s="29">
        <v>17</v>
      </c>
      <c r="N20" s="20">
        <v>7</v>
      </c>
      <c r="O20" s="29">
        <v>20</v>
      </c>
      <c r="P20" s="20">
        <v>0</v>
      </c>
      <c r="Q20" s="26">
        <v>0</v>
      </c>
      <c r="R20" s="27">
        <v>41</v>
      </c>
      <c r="S20" s="26">
        <v>1</v>
      </c>
      <c r="T20" s="27">
        <v>0</v>
      </c>
      <c r="U20" s="26">
        <v>0</v>
      </c>
      <c r="V20" s="27">
        <v>17</v>
      </c>
      <c r="W20" s="26">
        <v>20</v>
      </c>
      <c r="X20" s="20">
        <v>2</v>
      </c>
      <c r="Y20" s="29">
        <v>33</v>
      </c>
      <c r="Z20" s="20"/>
      <c r="AA20" s="69"/>
      <c r="AB20" s="20">
        <v>11</v>
      </c>
      <c r="AC20" s="69">
        <v>16</v>
      </c>
      <c r="AD20" s="20">
        <v>4</v>
      </c>
      <c r="AE20" s="69">
        <v>23</v>
      </c>
      <c r="AF20" s="20"/>
      <c r="AG20" s="20"/>
      <c r="AH20" s="20"/>
      <c r="AI20" s="20"/>
      <c r="AJ20" s="20">
        <v>15</v>
      </c>
      <c r="AK20" s="69">
        <v>12</v>
      </c>
      <c r="AL20" s="20">
        <v>6</v>
      </c>
      <c r="AM20" s="69">
        <v>21</v>
      </c>
      <c r="AN20" s="20">
        <v>0</v>
      </c>
      <c r="AO20" s="69">
        <v>0</v>
      </c>
      <c r="AP20" s="20">
        <v>16</v>
      </c>
      <c r="AQ20" s="69">
        <v>11</v>
      </c>
      <c r="AR20" s="34">
        <f>M20+O20+S20+W20+Y20+AC20+AE20+AK20+AM20+AQ20</f>
        <v>174</v>
      </c>
    </row>
    <row r="21" spans="1:44" x14ac:dyDescent="0.3">
      <c r="A21" s="2" t="s">
        <v>92</v>
      </c>
      <c r="B21" s="2">
        <v>2004</v>
      </c>
      <c r="C21" s="2" t="s">
        <v>26</v>
      </c>
      <c r="D21" s="20"/>
      <c r="E21" s="20"/>
      <c r="F21" s="20"/>
      <c r="G21" s="20"/>
      <c r="H21" s="20"/>
      <c r="I21" s="20"/>
      <c r="J21" s="20">
        <v>14</v>
      </c>
      <c r="K21" s="63">
        <v>13</v>
      </c>
      <c r="L21" s="62">
        <v>14</v>
      </c>
      <c r="M21" s="63">
        <v>13</v>
      </c>
      <c r="N21" s="62">
        <v>11</v>
      </c>
      <c r="O21" s="63">
        <v>16</v>
      </c>
      <c r="P21" s="20">
        <v>13</v>
      </c>
      <c r="Q21" s="26">
        <v>24</v>
      </c>
      <c r="R21" s="27">
        <v>15</v>
      </c>
      <c r="S21" s="26">
        <v>22</v>
      </c>
      <c r="T21" s="27">
        <v>0</v>
      </c>
      <c r="U21" s="26">
        <v>0</v>
      </c>
      <c r="V21" s="27">
        <v>28</v>
      </c>
      <c r="W21" s="26">
        <v>9</v>
      </c>
      <c r="X21" s="20">
        <v>14</v>
      </c>
      <c r="Y21" s="29">
        <v>19</v>
      </c>
      <c r="Z21" s="20">
        <v>14</v>
      </c>
      <c r="AA21" s="69">
        <v>19</v>
      </c>
      <c r="AB21" s="20"/>
      <c r="AC21" s="69"/>
      <c r="AD21" s="20"/>
      <c r="AE21" s="69"/>
      <c r="AF21" s="20"/>
      <c r="AG21" s="20"/>
      <c r="AH21" s="20"/>
      <c r="AI21" s="20"/>
      <c r="AJ21" s="20"/>
      <c r="AK21" s="69"/>
      <c r="AL21" s="20">
        <v>16</v>
      </c>
      <c r="AM21" s="69">
        <v>11</v>
      </c>
      <c r="AN21" s="20">
        <v>0</v>
      </c>
      <c r="AO21" s="69">
        <v>0</v>
      </c>
      <c r="AP21" s="20">
        <v>14</v>
      </c>
      <c r="AQ21" s="69">
        <v>13</v>
      </c>
      <c r="AR21" s="34">
        <f>K21+M21+O21+Q21+S21+Y21+AA21+AM21+AQ21+W21</f>
        <v>159</v>
      </c>
    </row>
    <row r="22" spans="1:44" x14ac:dyDescent="0.3">
      <c r="A22" s="2" t="s">
        <v>13</v>
      </c>
      <c r="B22" s="2">
        <v>2004</v>
      </c>
      <c r="C22" s="2" t="s">
        <v>8</v>
      </c>
      <c r="D22" s="20">
        <v>28</v>
      </c>
      <c r="E22" s="29">
        <v>5</v>
      </c>
      <c r="F22" s="20">
        <v>0</v>
      </c>
      <c r="G22" s="29">
        <v>0</v>
      </c>
      <c r="H22" s="20">
        <v>5</v>
      </c>
      <c r="I22" s="29">
        <v>28</v>
      </c>
      <c r="J22" s="20"/>
      <c r="K22" s="63"/>
      <c r="L22" s="62"/>
      <c r="M22" s="63"/>
      <c r="N22" s="62"/>
      <c r="O22" s="63"/>
      <c r="P22" s="20">
        <v>22</v>
      </c>
      <c r="Q22" s="26">
        <v>15</v>
      </c>
      <c r="R22" s="27">
        <v>22</v>
      </c>
      <c r="S22" s="26">
        <v>15</v>
      </c>
      <c r="T22" s="27">
        <v>13</v>
      </c>
      <c r="U22" s="26">
        <v>24</v>
      </c>
      <c r="V22" s="27">
        <v>9</v>
      </c>
      <c r="W22" s="26">
        <v>28</v>
      </c>
      <c r="X22" s="20">
        <v>0</v>
      </c>
      <c r="Y22" s="29"/>
      <c r="Z22" s="20"/>
      <c r="AA22" s="69"/>
      <c r="AB22" s="20">
        <v>10</v>
      </c>
      <c r="AC22" s="69">
        <v>17</v>
      </c>
      <c r="AD22" s="20">
        <v>15</v>
      </c>
      <c r="AE22" s="69">
        <v>12</v>
      </c>
      <c r="AF22" s="20"/>
      <c r="AG22" s="20"/>
      <c r="AH22" s="20"/>
      <c r="AI22" s="20"/>
      <c r="AJ22" s="20">
        <v>22</v>
      </c>
      <c r="AK22" s="69">
        <v>5</v>
      </c>
      <c r="AL22" s="20">
        <v>21</v>
      </c>
      <c r="AM22" s="69">
        <v>6</v>
      </c>
      <c r="AN22" s="20">
        <v>0</v>
      </c>
      <c r="AO22" s="69"/>
      <c r="AP22" s="20"/>
      <c r="AQ22" s="69"/>
      <c r="AR22" s="34">
        <f>I22+Q22+S22+U22+W22+AC22+AE22+AK22+AM22+E22</f>
        <v>155</v>
      </c>
    </row>
    <row r="23" spans="1:44" x14ac:dyDescent="0.3">
      <c r="A23" s="2" t="s">
        <v>90</v>
      </c>
      <c r="B23" s="2">
        <v>2004</v>
      </c>
      <c r="C23" s="2" t="s">
        <v>8</v>
      </c>
      <c r="D23" s="20"/>
      <c r="E23" s="20"/>
      <c r="F23" s="20"/>
      <c r="G23" s="20"/>
      <c r="H23" s="20"/>
      <c r="I23" s="20"/>
      <c r="J23" s="20">
        <v>12</v>
      </c>
      <c r="K23" s="63">
        <v>15</v>
      </c>
      <c r="L23" s="62">
        <v>13</v>
      </c>
      <c r="M23" s="63">
        <v>14</v>
      </c>
      <c r="N23" s="62"/>
      <c r="O23" s="63"/>
      <c r="P23" s="20">
        <v>21</v>
      </c>
      <c r="Q23" s="26">
        <v>16</v>
      </c>
      <c r="R23" s="27">
        <v>20</v>
      </c>
      <c r="S23" s="26">
        <v>17</v>
      </c>
      <c r="T23" s="27">
        <v>0</v>
      </c>
      <c r="U23" s="26">
        <v>0</v>
      </c>
      <c r="V23" s="27">
        <v>38</v>
      </c>
      <c r="W23" s="26">
        <v>1</v>
      </c>
      <c r="X23" s="20">
        <v>23</v>
      </c>
      <c r="Y23" s="29">
        <v>10</v>
      </c>
      <c r="Z23" s="20">
        <v>20</v>
      </c>
      <c r="AA23" s="69">
        <v>13</v>
      </c>
      <c r="AB23" s="20">
        <v>12</v>
      </c>
      <c r="AC23" s="69">
        <v>15</v>
      </c>
      <c r="AD23" s="20">
        <v>19</v>
      </c>
      <c r="AE23" s="69">
        <v>8</v>
      </c>
      <c r="AF23" s="20"/>
      <c r="AG23" s="20"/>
      <c r="AH23" s="20"/>
      <c r="AI23" s="20"/>
      <c r="AJ23" s="20"/>
      <c r="AK23" s="69"/>
      <c r="AL23" s="20">
        <v>18</v>
      </c>
      <c r="AM23" s="69">
        <v>9</v>
      </c>
      <c r="AN23" s="20">
        <v>8</v>
      </c>
      <c r="AO23" s="69">
        <v>19</v>
      </c>
      <c r="AP23" s="20">
        <v>12</v>
      </c>
      <c r="AQ23" s="69">
        <v>15</v>
      </c>
      <c r="AR23" s="34">
        <f>K23+M23+Q23+S23+Y23+AA23+AC23+AE23+AM23+AO23+AQ23+W23</f>
        <v>152</v>
      </c>
    </row>
    <row r="24" spans="1:44" x14ac:dyDescent="0.3">
      <c r="A24" s="2" t="s">
        <v>88</v>
      </c>
      <c r="B24" s="2">
        <v>2003</v>
      </c>
      <c r="C24" s="2" t="s">
        <v>10</v>
      </c>
      <c r="D24" s="20"/>
      <c r="E24" s="20"/>
      <c r="F24" s="20"/>
      <c r="G24" s="20"/>
      <c r="H24" s="20"/>
      <c r="I24" s="20"/>
      <c r="J24" s="20">
        <v>10</v>
      </c>
      <c r="K24" s="63">
        <v>17</v>
      </c>
      <c r="L24" s="62">
        <v>0</v>
      </c>
      <c r="M24" s="63">
        <v>0</v>
      </c>
      <c r="N24" s="62">
        <v>4</v>
      </c>
      <c r="O24" s="63">
        <v>23</v>
      </c>
      <c r="P24" s="20"/>
      <c r="Q24" s="26"/>
      <c r="R24" s="27"/>
      <c r="S24" s="26"/>
      <c r="T24" s="27"/>
      <c r="U24" s="26"/>
      <c r="V24" s="27">
        <v>12</v>
      </c>
      <c r="W24" s="26">
        <v>25</v>
      </c>
      <c r="X24" s="20"/>
      <c r="Y24" s="29"/>
      <c r="Z24" s="20"/>
      <c r="AA24" s="69"/>
      <c r="AB24" s="20"/>
      <c r="AC24" s="69"/>
      <c r="AD24" s="20"/>
      <c r="AE24" s="69"/>
      <c r="AF24" s="20"/>
      <c r="AG24" s="20"/>
      <c r="AH24" s="20"/>
      <c r="AI24" s="20"/>
      <c r="AJ24" s="20">
        <v>12</v>
      </c>
      <c r="AK24" s="69">
        <v>15</v>
      </c>
      <c r="AL24" s="20">
        <v>9</v>
      </c>
      <c r="AM24" s="69">
        <v>18</v>
      </c>
      <c r="AN24" s="20">
        <v>9</v>
      </c>
      <c r="AO24" s="69">
        <v>18</v>
      </c>
      <c r="AP24" s="20">
        <v>3</v>
      </c>
      <c r="AQ24" s="69">
        <v>25</v>
      </c>
      <c r="AR24" s="34">
        <f>K24+O24+W24+AK24+AM24+AO24+AQ24</f>
        <v>141</v>
      </c>
    </row>
    <row r="25" spans="1:44" x14ac:dyDescent="0.3">
      <c r="A25" s="2" t="s">
        <v>149</v>
      </c>
      <c r="B25" s="2">
        <v>2004</v>
      </c>
      <c r="C25" s="2" t="s">
        <v>150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"/>
      <c r="AB25" s="20">
        <v>16</v>
      </c>
      <c r="AC25" s="69">
        <v>11</v>
      </c>
      <c r="AD25" s="20">
        <v>5</v>
      </c>
      <c r="AE25" s="69">
        <v>22</v>
      </c>
      <c r="AF25" s="20"/>
      <c r="AG25" s="20"/>
      <c r="AH25" s="20"/>
      <c r="AI25" s="20"/>
      <c r="AJ25" s="20">
        <v>14</v>
      </c>
      <c r="AK25" s="69">
        <v>13</v>
      </c>
      <c r="AL25" s="20">
        <v>7</v>
      </c>
      <c r="AM25" s="69">
        <v>20</v>
      </c>
      <c r="AN25" s="20">
        <v>2</v>
      </c>
      <c r="AO25" s="69">
        <v>27</v>
      </c>
      <c r="AP25" s="20">
        <v>2</v>
      </c>
      <c r="AQ25" s="69">
        <v>27</v>
      </c>
      <c r="AR25" s="34">
        <f>AC25+AE25+AK25+AM25+AO25+AQ25</f>
        <v>120</v>
      </c>
    </row>
    <row r="26" spans="1:44" x14ac:dyDescent="0.3">
      <c r="A26" s="2" t="s">
        <v>151</v>
      </c>
      <c r="B26" s="2">
        <v>2003</v>
      </c>
      <c r="C26" s="2" t="s">
        <v>115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3"/>
      <c r="AB26" s="20">
        <v>9</v>
      </c>
      <c r="AC26" s="69">
        <v>18</v>
      </c>
      <c r="AD26" s="20">
        <v>0</v>
      </c>
      <c r="AE26" s="69">
        <v>0</v>
      </c>
      <c r="AF26" s="20"/>
      <c r="AG26" s="20"/>
      <c r="AH26" s="20"/>
      <c r="AI26" s="20"/>
      <c r="AJ26" s="20">
        <v>10</v>
      </c>
      <c r="AK26" s="69">
        <v>17</v>
      </c>
      <c r="AL26" s="20">
        <v>10</v>
      </c>
      <c r="AM26" s="69">
        <v>17</v>
      </c>
      <c r="AN26" s="20">
        <v>6</v>
      </c>
      <c r="AO26" s="69">
        <v>21</v>
      </c>
      <c r="AP26" s="20">
        <v>17</v>
      </c>
      <c r="AQ26" s="69">
        <v>10</v>
      </c>
      <c r="AR26" s="34">
        <f>AC26+AK26+AM26+AO26+AQ26</f>
        <v>83</v>
      </c>
    </row>
    <row r="27" spans="1:44" x14ac:dyDescent="0.3">
      <c r="A27" s="2" t="s">
        <v>152</v>
      </c>
      <c r="B27" s="2">
        <v>2003</v>
      </c>
      <c r="C27" s="2" t="s">
        <v>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69"/>
      <c r="AB27" s="20">
        <v>20</v>
      </c>
      <c r="AC27" s="69">
        <v>7</v>
      </c>
      <c r="AD27" s="20">
        <v>20</v>
      </c>
      <c r="AE27" s="69">
        <v>7</v>
      </c>
      <c r="AF27" s="20">
        <v>0</v>
      </c>
      <c r="AG27" s="20">
        <v>0</v>
      </c>
      <c r="AH27" s="20">
        <v>4</v>
      </c>
      <c r="AI27" s="69">
        <v>23</v>
      </c>
      <c r="AJ27" s="20">
        <v>19</v>
      </c>
      <c r="AK27" s="69">
        <v>8</v>
      </c>
      <c r="AL27" s="20">
        <v>20</v>
      </c>
      <c r="AM27" s="69">
        <v>7</v>
      </c>
      <c r="AN27" s="20">
        <v>12</v>
      </c>
      <c r="AO27" s="69">
        <v>15</v>
      </c>
      <c r="AP27" s="20">
        <v>11</v>
      </c>
      <c r="AQ27" s="69">
        <v>16</v>
      </c>
      <c r="AR27" s="70">
        <f>AC27+AE27+AI27+AK27+AM27+AO27+AQ27</f>
        <v>83</v>
      </c>
    </row>
    <row r="28" spans="1:44" x14ac:dyDescent="0.3">
      <c r="A28" s="2" t="s">
        <v>91</v>
      </c>
      <c r="B28" s="2">
        <v>2003</v>
      </c>
      <c r="C28" s="2" t="s">
        <v>115</v>
      </c>
      <c r="D28" s="20"/>
      <c r="E28" s="20"/>
      <c r="F28" s="20"/>
      <c r="G28" s="20"/>
      <c r="H28" s="20"/>
      <c r="I28" s="20"/>
      <c r="J28" s="20">
        <v>13</v>
      </c>
      <c r="K28" s="63">
        <v>14</v>
      </c>
      <c r="L28" s="62">
        <v>9</v>
      </c>
      <c r="M28" s="63">
        <v>18</v>
      </c>
      <c r="N28" s="62">
        <v>15</v>
      </c>
      <c r="O28" s="63">
        <v>12</v>
      </c>
      <c r="P28" s="20"/>
      <c r="Q28" s="26"/>
      <c r="R28" s="27"/>
      <c r="S28" s="26"/>
      <c r="T28" s="27"/>
      <c r="U28" s="26"/>
      <c r="V28" s="27"/>
      <c r="W28" s="26"/>
      <c r="X28" s="20"/>
      <c r="Y28" s="29"/>
      <c r="Z28" s="20"/>
      <c r="AA28" s="69"/>
      <c r="AB28" s="20">
        <v>19</v>
      </c>
      <c r="AC28" s="69">
        <v>8</v>
      </c>
      <c r="AD28" s="20">
        <v>14</v>
      </c>
      <c r="AE28" s="69">
        <v>13</v>
      </c>
      <c r="AF28" s="20"/>
      <c r="AG28" s="20"/>
      <c r="AH28" s="20"/>
      <c r="AI28" s="20"/>
      <c r="AJ28" s="20">
        <v>24</v>
      </c>
      <c r="AK28" s="69">
        <v>3</v>
      </c>
      <c r="AL28" s="20">
        <v>15</v>
      </c>
      <c r="AM28" s="69">
        <v>12</v>
      </c>
      <c r="AN28" s="20"/>
      <c r="AO28" s="69"/>
      <c r="AP28" s="20"/>
      <c r="AQ28" s="69"/>
      <c r="AR28" s="34">
        <f>K28+M28+O28+AC28+AE28+AK28+AM28</f>
        <v>80</v>
      </c>
    </row>
    <row r="29" spans="1:44" x14ac:dyDescent="0.3">
      <c r="A29" s="2" t="s">
        <v>89</v>
      </c>
      <c r="B29" s="2">
        <v>2004</v>
      </c>
      <c r="C29" s="2" t="s">
        <v>140</v>
      </c>
      <c r="D29" s="20"/>
      <c r="E29" s="20"/>
      <c r="F29" s="20"/>
      <c r="G29" s="20"/>
      <c r="H29" s="20"/>
      <c r="I29" s="20"/>
      <c r="J29" s="20">
        <v>11</v>
      </c>
      <c r="K29" s="63">
        <v>16</v>
      </c>
      <c r="L29" s="62">
        <v>15</v>
      </c>
      <c r="M29" s="63">
        <v>12</v>
      </c>
      <c r="N29" s="62">
        <v>17</v>
      </c>
      <c r="O29" s="63">
        <v>10</v>
      </c>
      <c r="P29" s="20"/>
      <c r="Q29" s="26"/>
      <c r="R29" s="27"/>
      <c r="S29" s="26"/>
      <c r="T29" s="27"/>
      <c r="U29" s="26"/>
      <c r="V29" s="27"/>
      <c r="W29" s="26"/>
      <c r="X29" s="20"/>
      <c r="Y29" s="29"/>
      <c r="Z29" s="20">
        <v>19</v>
      </c>
      <c r="AA29" s="69">
        <v>14</v>
      </c>
      <c r="AB29" s="20">
        <v>18</v>
      </c>
      <c r="AC29" s="69">
        <v>9</v>
      </c>
      <c r="AD29" s="20">
        <v>9</v>
      </c>
      <c r="AE29" s="69">
        <v>18</v>
      </c>
      <c r="AF29" s="20"/>
      <c r="AG29" s="20"/>
      <c r="AH29" s="20"/>
      <c r="AI29" s="20"/>
      <c r="AJ29" s="20"/>
      <c r="AK29" s="69"/>
      <c r="AL29" s="20"/>
      <c r="AM29" s="69"/>
      <c r="AN29" s="20"/>
      <c r="AO29" s="69"/>
      <c r="AP29" s="20"/>
      <c r="AQ29" s="69"/>
      <c r="AR29" s="34">
        <f>K29+M29+O29+AA29+AC29+AE29</f>
        <v>79</v>
      </c>
    </row>
    <row r="30" spans="1:44" x14ac:dyDescent="0.3">
      <c r="A30" s="11" t="s">
        <v>136</v>
      </c>
      <c r="B30" s="4"/>
      <c r="C30" s="2" t="s">
        <v>26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16</v>
      </c>
      <c r="Q30" s="26">
        <v>21</v>
      </c>
      <c r="R30" s="27">
        <v>6</v>
      </c>
      <c r="S30" s="26">
        <v>31</v>
      </c>
      <c r="T30" s="27">
        <v>10</v>
      </c>
      <c r="U30" s="26">
        <v>27</v>
      </c>
      <c r="V30" s="27"/>
      <c r="W30" s="26"/>
      <c r="X30" s="20"/>
      <c r="Y30" s="29"/>
      <c r="Z30" s="20"/>
      <c r="AA30" s="69"/>
      <c r="AB30" s="20"/>
      <c r="AC30" s="69"/>
      <c r="AD30" s="20"/>
      <c r="AE30" s="69"/>
      <c r="AF30" s="20"/>
      <c r="AG30" s="20"/>
      <c r="AH30" s="20"/>
      <c r="AI30" s="20"/>
      <c r="AJ30" s="20"/>
      <c r="AK30" s="69"/>
      <c r="AL30" s="20"/>
      <c r="AM30" s="69"/>
      <c r="AN30" s="20"/>
      <c r="AO30" s="69"/>
      <c r="AP30" s="20"/>
      <c r="AQ30" s="69"/>
      <c r="AR30" s="34">
        <f>Q30+S30+U30</f>
        <v>79</v>
      </c>
    </row>
    <row r="31" spans="1:44" x14ac:dyDescent="0.3">
      <c r="A31" s="2" t="s">
        <v>96</v>
      </c>
      <c r="B31" s="2">
        <v>2004</v>
      </c>
      <c r="C31" s="2" t="s">
        <v>140</v>
      </c>
      <c r="D31" s="20"/>
      <c r="E31" s="20"/>
      <c r="F31" s="20"/>
      <c r="G31" s="20"/>
      <c r="H31" s="20"/>
      <c r="I31" s="20"/>
      <c r="J31" s="20">
        <v>20</v>
      </c>
      <c r="K31" s="63">
        <v>7</v>
      </c>
      <c r="L31" s="62"/>
      <c r="M31" s="63"/>
      <c r="N31" s="62"/>
      <c r="O31" s="63"/>
      <c r="P31" s="20"/>
      <c r="Q31" s="26"/>
      <c r="R31" s="27"/>
      <c r="S31" s="26"/>
      <c r="T31" s="27"/>
      <c r="U31" s="26"/>
      <c r="V31" s="27"/>
      <c r="W31" s="26"/>
      <c r="X31" s="20"/>
      <c r="Y31" s="29"/>
      <c r="Z31" s="20"/>
      <c r="AA31" s="69"/>
      <c r="AB31" s="20">
        <v>15</v>
      </c>
      <c r="AC31" s="69">
        <v>12</v>
      </c>
      <c r="AD31" s="20">
        <v>11</v>
      </c>
      <c r="AE31" s="69">
        <v>16</v>
      </c>
      <c r="AF31" s="20"/>
      <c r="AG31" s="20"/>
      <c r="AH31" s="20"/>
      <c r="AI31" s="20"/>
      <c r="AJ31" s="20">
        <v>18</v>
      </c>
      <c r="AK31" s="69">
        <v>9</v>
      </c>
      <c r="AL31" s="20">
        <v>17</v>
      </c>
      <c r="AM31" s="69">
        <v>10</v>
      </c>
      <c r="AN31" s="20"/>
      <c r="AO31" s="69"/>
      <c r="AP31" s="20"/>
      <c r="AQ31" s="69"/>
      <c r="AR31" s="34">
        <f>K31+AC31+AE31+AK31+AM31</f>
        <v>54</v>
      </c>
    </row>
    <row r="32" spans="1:44" x14ac:dyDescent="0.3">
      <c r="A32" s="2" t="s">
        <v>94</v>
      </c>
      <c r="B32" s="2">
        <v>2003</v>
      </c>
      <c r="C32" s="2" t="s">
        <v>83</v>
      </c>
      <c r="D32" s="20"/>
      <c r="E32" s="20"/>
      <c r="F32" s="20"/>
      <c r="G32" s="20"/>
      <c r="H32" s="20"/>
      <c r="I32" s="20"/>
      <c r="J32" s="20">
        <v>16</v>
      </c>
      <c r="K32" s="63">
        <v>11</v>
      </c>
      <c r="L32" s="62">
        <v>0</v>
      </c>
      <c r="M32" s="63">
        <v>0</v>
      </c>
      <c r="N32" s="62">
        <v>19</v>
      </c>
      <c r="O32" s="63">
        <v>8</v>
      </c>
      <c r="P32" s="20"/>
      <c r="Q32" s="26"/>
      <c r="R32" s="27"/>
      <c r="S32" s="26"/>
      <c r="T32" s="27"/>
      <c r="U32" s="26"/>
      <c r="V32" s="27"/>
      <c r="W32" s="26"/>
      <c r="X32" s="20"/>
      <c r="Y32" s="29"/>
      <c r="Z32" s="20"/>
      <c r="AA32" s="69"/>
      <c r="AB32" s="20">
        <v>17</v>
      </c>
      <c r="AC32" s="69">
        <v>10</v>
      </c>
      <c r="AD32" s="20">
        <v>13</v>
      </c>
      <c r="AE32" s="69">
        <v>14</v>
      </c>
      <c r="AF32" s="20"/>
      <c r="AG32" s="20"/>
      <c r="AH32" s="20"/>
      <c r="AI32" s="20"/>
      <c r="AJ32" s="20"/>
      <c r="AK32" s="69"/>
      <c r="AL32" s="20"/>
      <c r="AM32" s="69"/>
      <c r="AN32" s="20"/>
      <c r="AO32" s="69"/>
      <c r="AP32" s="20"/>
      <c r="AQ32" s="69"/>
      <c r="AR32" s="34">
        <f>K32+O32+AC32+AE32</f>
        <v>43</v>
      </c>
    </row>
    <row r="33" spans="1:44" x14ac:dyDescent="0.3">
      <c r="A33" s="2" t="s">
        <v>14</v>
      </c>
      <c r="B33" s="2">
        <v>2003</v>
      </c>
      <c r="C33" s="2" t="s">
        <v>12</v>
      </c>
      <c r="D33" s="20">
        <v>31</v>
      </c>
      <c r="E33" s="29">
        <v>2</v>
      </c>
      <c r="F33" s="20">
        <v>25</v>
      </c>
      <c r="G33" s="29">
        <v>8</v>
      </c>
      <c r="H33" s="20">
        <v>36</v>
      </c>
      <c r="I33" s="29">
        <v>1</v>
      </c>
      <c r="J33" s="20"/>
      <c r="K33" s="63"/>
      <c r="L33" s="62"/>
      <c r="M33" s="63"/>
      <c r="N33" s="62"/>
      <c r="O33" s="63"/>
      <c r="P33" s="20">
        <v>37</v>
      </c>
      <c r="Q33" s="26">
        <v>1</v>
      </c>
      <c r="R33" s="27">
        <v>38</v>
      </c>
      <c r="S33" s="26">
        <v>1</v>
      </c>
      <c r="T33" s="27">
        <v>36</v>
      </c>
      <c r="U33" s="26">
        <v>1</v>
      </c>
      <c r="V33" s="27">
        <v>18</v>
      </c>
      <c r="W33" s="26">
        <v>19</v>
      </c>
      <c r="X33" s="20"/>
      <c r="Y33" s="29"/>
      <c r="Z33" s="20"/>
      <c r="AA33" s="69"/>
      <c r="AB33" s="20"/>
      <c r="AC33" s="69"/>
      <c r="AD33" s="20"/>
      <c r="AE33" s="69"/>
      <c r="AF33" s="20"/>
      <c r="AG33" s="20"/>
      <c r="AH33" s="20"/>
      <c r="AI33" s="20"/>
      <c r="AJ33" s="20"/>
      <c r="AK33" s="69"/>
      <c r="AL33" s="20"/>
      <c r="AM33" s="69"/>
      <c r="AN33" s="20"/>
      <c r="AO33" s="69"/>
      <c r="AP33" s="20"/>
      <c r="AQ33" s="69"/>
      <c r="AR33" s="34">
        <f>E33+G33+I33+Q33+U33+W33</f>
        <v>32</v>
      </c>
    </row>
    <row r="34" spans="1:44" x14ac:dyDescent="0.3">
      <c r="A34" s="2" t="s">
        <v>98</v>
      </c>
      <c r="B34" s="2">
        <v>2004</v>
      </c>
      <c r="C34" s="2" t="s">
        <v>140</v>
      </c>
      <c r="D34" s="20"/>
      <c r="E34" s="20"/>
      <c r="F34" s="20"/>
      <c r="G34" s="20"/>
      <c r="H34" s="20"/>
      <c r="I34" s="20"/>
      <c r="J34" s="20">
        <v>0</v>
      </c>
      <c r="K34" s="63">
        <v>0</v>
      </c>
      <c r="L34" s="62">
        <v>16</v>
      </c>
      <c r="M34" s="63">
        <v>11</v>
      </c>
      <c r="N34" s="62">
        <v>18</v>
      </c>
      <c r="O34" s="63">
        <v>9</v>
      </c>
      <c r="P34" s="20">
        <v>0</v>
      </c>
      <c r="Q34" s="26">
        <v>0</v>
      </c>
      <c r="R34" s="27">
        <v>45</v>
      </c>
      <c r="S34" s="26">
        <v>1</v>
      </c>
      <c r="T34" s="27">
        <v>55</v>
      </c>
      <c r="U34" s="26">
        <v>1</v>
      </c>
      <c r="V34" s="27">
        <v>46</v>
      </c>
      <c r="W34" s="26">
        <v>1</v>
      </c>
      <c r="X34" s="20"/>
      <c r="Y34" s="29"/>
      <c r="Z34" s="20"/>
      <c r="AA34" s="69"/>
      <c r="AB34" s="20"/>
      <c r="AC34" s="69"/>
      <c r="AD34" s="20">
        <v>21</v>
      </c>
      <c r="AE34" s="69">
        <v>6</v>
      </c>
      <c r="AF34" s="20"/>
      <c r="AG34" s="20"/>
      <c r="AH34" s="20"/>
      <c r="AI34" s="20"/>
      <c r="AJ34" s="20"/>
      <c r="AK34" s="69"/>
      <c r="AL34" s="20"/>
      <c r="AM34" s="69"/>
      <c r="AN34" s="20"/>
      <c r="AO34" s="69"/>
      <c r="AP34" s="20"/>
      <c r="AQ34" s="69"/>
      <c r="AR34" s="34">
        <f>M34+O34+S34+U34+W34+AE34</f>
        <v>29</v>
      </c>
    </row>
    <row r="35" spans="1:44" x14ac:dyDescent="0.3">
      <c r="A35" s="2" t="s">
        <v>11</v>
      </c>
      <c r="B35" s="2">
        <v>2003</v>
      </c>
      <c r="C35" s="2" t="s">
        <v>12</v>
      </c>
      <c r="D35" s="20">
        <v>9</v>
      </c>
      <c r="E35" s="29">
        <v>24</v>
      </c>
      <c r="F35" s="20">
        <v>34</v>
      </c>
      <c r="G35" s="29">
        <v>1</v>
      </c>
      <c r="H35" s="20">
        <v>34</v>
      </c>
      <c r="I35" s="29">
        <v>1</v>
      </c>
      <c r="J35" s="20"/>
      <c r="K35" s="63"/>
      <c r="L35" s="62"/>
      <c r="M35" s="63"/>
      <c r="N35" s="62"/>
      <c r="O35" s="63"/>
      <c r="P35" s="20">
        <v>0</v>
      </c>
      <c r="Q35" s="26">
        <v>0</v>
      </c>
      <c r="R35" s="27">
        <v>35</v>
      </c>
      <c r="S35" s="26">
        <v>1</v>
      </c>
      <c r="T35" s="27">
        <v>49</v>
      </c>
      <c r="U35" s="26">
        <v>1</v>
      </c>
      <c r="V35" s="27">
        <v>48</v>
      </c>
      <c r="W35" s="26">
        <v>1</v>
      </c>
      <c r="X35" s="20"/>
      <c r="Y35" s="29"/>
      <c r="Z35" s="20"/>
      <c r="AA35" s="69"/>
      <c r="AB35" s="20"/>
      <c r="AC35" s="69"/>
      <c r="AD35" s="20"/>
      <c r="AE35" s="69"/>
      <c r="AF35" s="20"/>
      <c r="AG35" s="20"/>
      <c r="AH35" s="20"/>
      <c r="AI35" s="20"/>
      <c r="AJ35" s="20"/>
      <c r="AK35" s="69"/>
      <c r="AL35" s="20"/>
      <c r="AM35" s="69"/>
      <c r="AN35" s="20"/>
      <c r="AO35" s="69"/>
      <c r="AP35" s="20"/>
      <c r="AQ35" s="69"/>
      <c r="AR35" s="34">
        <f>M34+O34+S34+U34+W34+AE34</f>
        <v>29</v>
      </c>
    </row>
    <row r="36" spans="1:44" x14ac:dyDescent="0.3">
      <c r="A36" s="2" t="s">
        <v>159</v>
      </c>
      <c r="B36" s="2">
        <v>2003</v>
      </c>
      <c r="C36" s="2" t="s">
        <v>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69"/>
      <c r="AB36" s="20"/>
      <c r="AC36" s="69"/>
      <c r="AD36" s="20"/>
      <c r="AE36" s="69"/>
      <c r="AF36" s="20"/>
      <c r="AG36" s="20"/>
      <c r="AH36" s="20"/>
      <c r="AI36" s="20"/>
      <c r="AJ36" s="20"/>
      <c r="AK36" s="69"/>
      <c r="AL36" s="20"/>
      <c r="AM36" s="69"/>
      <c r="AN36" s="20">
        <v>12</v>
      </c>
      <c r="AO36" s="69">
        <v>15</v>
      </c>
      <c r="AP36" s="20">
        <v>13</v>
      </c>
      <c r="AQ36" s="69">
        <v>14</v>
      </c>
      <c r="AR36" s="70">
        <f>AO36+AQ36</f>
        <v>29</v>
      </c>
    </row>
    <row r="37" spans="1:44" x14ac:dyDescent="0.3">
      <c r="A37" s="11" t="s">
        <v>153</v>
      </c>
      <c r="B37" s="2">
        <v>2003</v>
      </c>
      <c r="C37" s="2" t="s">
        <v>154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69"/>
      <c r="AB37" s="20"/>
      <c r="AC37" s="69"/>
      <c r="AD37" s="20"/>
      <c r="AE37" s="69"/>
      <c r="AF37" s="20"/>
      <c r="AG37" s="20"/>
      <c r="AH37" s="20"/>
      <c r="AI37" s="20"/>
      <c r="AJ37" s="20">
        <v>21</v>
      </c>
      <c r="AK37" s="69">
        <v>6</v>
      </c>
      <c r="AL37" s="20">
        <v>25</v>
      </c>
      <c r="AM37" s="69">
        <v>2</v>
      </c>
      <c r="AN37" s="20">
        <v>14</v>
      </c>
      <c r="AO37" s="69">
        <v>13</v>
      </c>
      <c r="AP37" s="20">
        <v>22</v>
      </c>
      <c r="AQ37" s="69">
        <v>5</v>
      </c>
      <c r="AR37" s="70">
        <f>AK37+AM37+AO37+AQ37</f>
        <v>26</v>
      </c>
    </row>
    <row r="38" spans="1:44" x14ac:dyDescent="0.3">
      <c r="A38" s="2" t="s">
        <v>138</v>
      </c>
      <c r="B38" s="2"/>
      <c r="C38" s="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6"/>
      <c r="R38" s="27"/>
      <c r="S38" s="27"/>
      <c r="T38" s="27"/>
      <c r="U38" s="26"/>
      <c r="V38" s="27"/>
      <c r="W38" s="27"/>
      <c r="X38" s="20"/>
      <c r="Y38" s="29"/>
      <c r="Z38" s="20">
        <v>10</v>
      </c>
      <c r="AA38" s="69">
        <v>23</v>
      </c>
      <c r="AB38" s="20"/>
      <c r="AC38" s="69"/>
      <c r="AD38" s="20"/>
      <c r="AE38" s="69"/>
      <c r="AF38" s="20"/>
      <c r="AG38" s="20"/>
      <c r="AH38" s="20"/>
      <c r="AI38" s="20"/>
      <c r="AJ38" s="20"/>
      <c r="AK38" s="69"/>
      <c r="AL38" s="20"/>
      <c r="AM38" s="69"/>
      <c r="AN38" s="20"/>
      <c r="AO38" s="69"/>
      <c r="AP38" s="20"/>
      <c r="AQ38" s="69"/>
      <c r="AR38" s="34">
        <f>AA38</f>
        <v>23</v>
      </c>
    </row>
    <row r="39" spans="1:44" x14ac:dyDescent="0.3">
      <c r="A39" s="2" t="s">
        <v>160</v>
      </c>
      <c r="B39" s="4"/>
      <c r="C39" s="4"/>
      <c r="D39" s="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69"/>
      <c r="AB39" s="20">
        <v>14</v>
      </c>
      <c r="AC39" s="69">
        <v>13</v>
      </c>
      <c r="AD39" s="20">
        <v>0</v>
      </c>
      <c r="AE39" s="69">
        <v>0</v>
      </c>
      <c r="AF39" s="20"/>
      <c r="AG39" s="20"/>
      <c r="AH39" s="20"/>
      <c r="AI39" s="20"/>
      <c r="AJ39" s="20"/>
      <c r="AK39" s="69"/>
      <c r="AL39" s="20"/>
      <c r="AM39" s="69"/>
      <c r="AN39" s="20"/>
      <c r="AO39" s="69"/>
      <c r="AP39" s="20"/>
      <c r="AQ39" s="69"/>
      <c r="AR39" s="70">
        <f>AC39</f>
        <v>13</v>
      </c>
    </row>
    <row r="40" spans="1:44" x14ac:dyDescent="0.3">
      <c r="A40" s="68" t="s">
        <v>158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20">
        <v>23</v>
      </c>
      <c r="AC40" s="69">
        <v>4</v>
      </c>
      <c r="AD40" s="20">
        <v>18</v>
      </c>
      <c r="AE40" s="69">
        <v>9</v>
      </c>
      <c r="AF40" s="20"/>
      <c r="AG40" s="20"/>
      <c r="AH40" s="20"/>
      <c r="AI40" s="20"/>
      <c r="AJ40" s="20"/>
      <c r="AK40" s="69"/>
      <c r="AL40" s="20"/>
      <c r="AM40" s="69"/>
      <c r="AN40" s="20"/>
      <c r="AO40" s="69"/>
      <c r="AP40" s="20"/>
      <c r="AQ40" s="69"/>
      <c r="AR40" s="70">
        <f>AC40+AE40</f>
        <v>13</v>
      </c>
    </row>
    <row r="41" spans="1:44" x14ac:dyDescent="0.3">
      <c r="A41" s="2" t="s">
        <v>155</v>
      </c>
      <c r="B41" s="2">
        <v>2003</v>
      </c>
      <c r="C41" s="2" t="s">
        <v>150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69"/>
      <c r="AB41" s="20"/>
      <c r="AC41" s="69"/>
      <c r="AD41" s="20"/>
      <c r="AE41" s="69"/>
      <c r="AF41" s="20"/>
      <c r="AG41" s="20"/>
      <c r="AH41" s="20"/>
      <c r="AI41" s="20"/>
      <c r="AJ41" s="20">
        <v>25</v>
      </c>
      <c r="AK41" s="69">
        <v>2</v>
      </c>
      <c r="AL41" s="20">
        <v>0</v>
      </c>
      <c r="AM41" s="69">
        <v>0</v>
      </c>
      <c r="AN41" s="20"/>
      <c r="AO41" s="69"/>
      <c r="AP41" s="20">
        <v>20</v>
      </c>
      <c r="AQ41" s="69">
        <v>7</v>
      </c>
      <c r="AR41" s="70">
        <f>AK41+AQ41</f>
        <v>9</v>
      </c>
    </row>
    <row r="42" spans="1:44" x14ac:dyDescent="0.3">
      <c r="A42" s="2" t="s">
        <v>156</v>
      </c>
      <c r="B42" s="2">
        <v>2003</v>
      </c>
      <c r="C42" s="2" t="s">
        <v>100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69"/>
      <c r="AB42" s="20"/>
      <c r="AC42" s="69"/>
      <c r="AD42" s="20"/>
      <c r="AE42" s="69"/>
      <c r="AF42" s="20"/>
      <c r="AG42" s="20"/>
      <c r="AH42" s="20"/>
      <c r="AI42" s="20"/>
      <c r="AJ42" s="20"/>
      <c r="AK42" s="69"/>
      <c r="AL42" s="20"/>
      <c r="AM42" s="69"/>
      <c r="AN42" s="20">
        <v>0</v>
      </c>
      <c r="AO42" s="69">
        <v>0</v>
      </c>
      <c r="AP42" s="20">
        <v>18</v>
      </c>
      <c r="AQ42" s="69">
        <v>9</v>
      </c>
      <c r="AR42" s="70">
        <f>AQ42</f>
        <v>9</v>
      </c>
    </row>
    <row r="43" spans="1:44" x14ac:dyDescent="0.3">
      <c r="A43" s="11" t="s">
        <v>157</v>
      </c>
      <c r="B43" s="11">
        <v>2004</v>
      </c>
      <c r="C43" s="11" t="s">
        <v>150</v>
      </c>
      <c r="D43" s="4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69"/>
      <c r="AB43" s="20"/>
      <c r="AC43" s="69"/>
      <c r="AD43" s="20"/>
      <c r="AE43" s="69"/>
      <c r="AF43" s="20"/>
      <c r="AG43" s="20"/>
      <c r="AH43" s="20"/>
      <c r="AI43" s="20"/>
      <c r="AJ43" s="20"/>
      <c r="AK43" s="69"/>
      <c r="AL43" s="20"/>
      <c r="AM43" s="69"/>
      <c r="AN43" s="20">
        <v>0</v>
      </c>
      <c r="AO43" s="69">
        <v>0</v>
      </c>
      <c r="AP43" s="20">
        <v>21</v>
      </c>
      <c r="AQ43" s="69">
        <v>6</v>
      </c>
      <c r="AR43" s="70">
        <f>AQ43</f>
        <v>6</v>
      </c>
    </row>
    <row r="44" spans="1:44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20"/>
      <c r="AC44" s="69"/>
      <c r="AD44" s="20"/>
      <c r="AE44" s="69"/>
      <c r="AF44" s="20"/>
      <c r="AG44" s="20"/>
      <c r="AH44" s="20"/>
      <c r="AI44" s="20"/>
      <c r="AJ44" s="20"/>
      <c r="AK44" s="69"/>
      <c r="AL44" s="20"/>
      <c r="AM44" s="69"/>
      <c r="AN44" s="20"/>
      <c r="AO44" s="69"/>
      <c r="AP44" s="20"/>
      <c r="AQ44" s="69"/>
      <c r="AR44" s="4"/>
    </row>
    <row r="45" spans="1:44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20"/>
      <c r="AC45" s="69"/>
      <c r="AD45" s="20"/>
      <c r="AE45" s="69"/>
      <c r="AF45" s="20"/>
      <c r="AG45" s="20"/>
      <c r="AH45" s="20"/>
      <c r="AI45" s="20"/>
      <c r="AJ45" s="20"/>
      <c r="AK45" s="69"/>
      <c r="AL45" s="20"/>
      <c r="AM45" s="69"/>
      <c r="AN45" s="20"/>
      <c r="AO45" s="69"/>
      <c r="AP45" s="20"/>
      <c r="AQ45" s="69"/>
      <c r="AR45" s="4"/>
    </row>
  </sheetData>
  <sortState ref="A6:AR43">
    <sortCondition descending="1" ref="AR6:AR43"/>
  </sortState>
  <mergeCells count="34">
    <mergeCell ref="AR3:AR4"/>
    <mergeCell ref="AJ3:AM3"/>
    <mergeCell ref="AJ4:AK4"/>
    <mergeCell ref="AL4:AM4"/>
    <mergeCell ref="AN3:AQ3"/>
    <mergeCell ref="AN4:AO4"/>
    <mergeCell ref="AP4:AQ4"/>
    <mergeCell ref="AB3:AE3"/>
    <mergeCell ref="AB4:AC4"/>
    <mergeCell ref="AD4:AE4"/>
    <mergeCell ref="AF3:AI3"/>
    <mergeCell ref="AF4:AG4"/>
    <mergeCell ref="AH4:AI4"/>
    <mergeCell ref="X3:AA3"/>
    <mergeCell ref="X4:Y4"/>
    <mergeCell ref="Z4:AA4"/>
    <mergeCell ref="P3:W3"/>
    <mergeCell ref="P4:Q4"/>
    <mergeCell ref="R4:S4"/>
    <mergeCell ref="T4:U4"/>
    <mergeCell ref="V4:W4"/>
    <mergeCell ref="A1:K1"/>
    <mergeCell ref="A2:K2"/>
    <mergeCell ref="D3:I3"/>
    <mergeCell ref="D4:E4"/>
    <mergeCell ref="F4:G4"/>
    <mergeCell ref="H4:I4"/>
    <mergeCell ref="A3:A5"/>
    <mergeCell ref="B3:B5"/>
    <mergeCell ref="C3:C5"/>
    <mergeCell ref="J3:O3"/>
    <mergeCell ref="N4:O4"/>
    <mergeCell ref="L4:M4"/>
    <mergeCell ref="J4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4"/>
  <sheetViews>
    <sheetView zoomScale="88" zoomScaleNormal="88" workbookViewId="0">
      <selection activeCell="AB3" sqref="AB3:AR5"/>
    </sheetView>
  </sheetViews>
  <sheetFormatPr defaultRowHeight="14.4" x14ac:dyDescent="0.3"/>
  <cols>
    <col min="1" max="1" width="14.33203125" customWidth="1"/>
    <col min="2" max="2" width="4.44140625" customWidth="1"/>
    <col min="3" max="3" width="10.5546875" customWidth="1"/>
    <col min="4" max="4" width="4" customWidth="1"/>
    <col min="5" max="5" width="3.33203125" customWidth="1"/>
    <col min="6" max="6" width="4.5546875" customWidth="1"/>
    <col min="7" max="7" width="3.5546875" customWidth="1"/>
    <col min="8" max="8" width="4.21875" customWidth="1"/>
    <col min="9" max="9" width="3.6640625" customWidth="1"/>
    <col min="10" max="10" width="4.33203125" customWidth="1"/>
    <col min="11" max="11" width="3.5546875" customWidth="1"/>
    <col min="12" max="12" width="3.77734375" customWidth="1"/>
    <col min="13" max="13" width="3.44140625" customWidth="1"/>
    <col min="14" max="14" width="4.21875" customWidth="1"/>
    <col min="15" max="15" width="3.44140625" customWidth="1"/>
    <col min="16" max="16" width="4.44140625" customWidth="1"/>
    <col min="17" max="17" width="3.5546875" customWidth="1"/>
    <col min="18" max="18" width="4.21875" customWidth="1"/>
    <col min="19" max="19" width="3.44140625" customWidth="1"/>
    <col min="20" max="20" width="4.44140625" customWidth="1"/>
    <col min="21" max="21" width="4" customWidth="1"/>
    <col min="22" max="22" width="4.33203125" customWidth="1"/>
    <col min="23" max="23" width="3.44140625" customWidth="1"/>
    <col min="24" max="24" width="4.21875" customWidth="1"/>
    <col min="25" max="25" width="3.21875" customWidth="1"/>
    <col min="26" max="26" width="4.33203125" customWidth="1"/>
    <col min="27" max="27" width="3.33203125" customWidth="1"/>
    <col min="28" max="28" width="3.109375" customWidth="1"/>
    <col min="29" max="29" width="3.33203125" customWidth="1"/>
    <col min="30" max="31" width="3.109375" customWidth="1"/>
    <col min="32" max="32" width="2.77734375" customWidth="1"/>
    <col min="33" max="33" width="2.6640625" customWidth="1"/>
    <col min="34" max="34" width="2.5546875" customWidth="1"/>
    <col min="35" max="35" width="2.77734375" customWidth="1"/>
    <col min="36" max="36" width="3.44140625" customWidth="1"/>
    <col min="37" max="37" width="3.33203125" customWidth="1"/>
    <col min="38" max="38" width="3" customWidth="1"/>
    <col min="39" max="39" width="3.5546875" customWidth="1"/>
    <col min="40" max="40" width="2.77734375" customWidth="1"/>
    <col min="41" max="41" width="3" customWidth="1"/>
    <col min="42" max="42" width="2.5546875" customWidth="1"/>
    <col min="43" max="43" width="2.77734375" customWidth="1"/>
    <col min="44" max="44" width="7.77734375" customWidth="1"/>
  </cols>
  <sheetData>
    <row r="1" spans="1:44" x14ac:dyDescent="0.3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44" x14ac:dyDescent="0.3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</row>
    <row r="3" spans="1:44" ht="14.4" customHeight="1" x14ac:dyDescent="0.3">
      <c r="A3" s="39" t="s">
        <v>1</v>
      </c>
      <c r="B3" s="39" t="s">
        <v>3</v>
      </c>
      <c r="C3" s="39" t="s">
        <v>2</v>
      </c>
      <c r="D3" s="37" t="s">
        <v>4</v>
      </c>
      <c r="E3" s="37"/>
      <c r="F3" s="37"/>
      <c r="G3" s="37"/>
      <c r="H3" s="37"/>
      <c r="I3" s="37"/>
      <c r="J3" s="37" t="s">
        <v>78</v>
      </c>
      <c r="K3" s="40"/>
      <c r="L3" s="40"/>
      <c r="M3" s="41"/>
      <c r="N3" s="41"/>
      <c r="O3" s="41"/>
      <c r="P3" s="42" t="s">
        <v>132</v>
      </c>
      <c r="Q3" s="43"/>
      <c r="R3" s="43"/>
      <c r="S3" s="43"/>
      <c r="T3" s="43"/>
      <c r="U3" s="43"/>
      <c r="V3" s="43"/>
      <c r="W3" s="44"/>
      <c r="X3" s="42" t="s">
        <v>77</v>
      </c>
      <c r="Y3" s="43"/>
      <c r="Z3" s="43"/>
      <c r="AA3" s="44"/>
      <c r="AB3" s="49" t="s">
        <v>143</v>
      </c>
      <c r="AC3" s="50"/>
      <c r="AD3" s="50"/>
      <c r="AE3" s="51"/>
      <c r="AF3" s="49" t="s">
        <v>144</v>
      </c>
      <c r="AG3" s="52"/>
      <c r="AH3" s="52"/>
      <c r="AI3" s="53"/>
      <c r="AJ3" s="47" t="s">
        <v>141</v>
      </c>
      <c r="AK3" s="47"/>
      <c r="AL3" s="47"/>
      <c r="AM3" s="47"/>
      <c r="AN3" s="47" t="s">
        <v>142</v>
      </c>
      <c r="AO3" s="47"/>
      <c r="AP3" s="47"/>
      <c r="AQ3" s="47"/>
      <c r="AR3" s="45" t="s">
        <v>145</v>
      </c>
    </row>
    <row r="4" spans="1:44" x14ac:dyDescent="0.3">
      <c r="A4" s="39"/>
      <c r="B4" s="39"/>
      <c r="C4" s="39"/>
      <c r="D4" s="38">
        <v>42839</v>
      </c>
      <c r="E4" s="38"/>
      <c r="F4" s="38">
        <v>42840</v>
      </c>
      <c r="G4" s="38"/>
      <c r="H4" s="38">
        <v>42841</v>
      </c>
      <c r="I4" s="38"/>
      <c r="J4" s="38">
        <v>42867</v>
      </c>
      <c r="K4" s="40"/>
      <c r="L4" s="38">
        <v>42868</v>
      </c>
      <c r="M4" s="41"/>
      <c r="N4" s="38">
        <v>42869</v>
      </c>
      <c r="O4" s="40"/>
      <c r="P4" s="38">
        <v>42900</v>
      </c>
      <c r="Q4" s="38"/>
      <c r="R4" s="38">
        <v>42901</v>
      </c>
      <c r="S4" s="38"/>
      <c r="T4" s="38">
        <v>42902</v>
      </c>
      <c r="U4" s="38"/>
      <c r="V4" s="38">
        <v>42904</v>
      </c>
      <c r="W4" s="38"/>
      <c r="X4" s="38">
        <v>42916</v>
      </c>
      <c r="Y4" s="38"/>
      <c r="Z4" s="38">
        <v>42917</v>
      </c>
      <c r="AA4" s="38"/>
      <c r="AB4" s="48">
        <v>42987</v>
      </c>
      <c r="AC4" s="48"/>
      <c r="AD4" s="48">
        <v>42988</v>
      </c>
      <c r="AE4" s="48"/>
      <c r="AF4" s="54">
        <v>42994</v>
      </c>
      <c r="AG4" s="53"/>
      <c r="AH4" s="54">
        <v>42995</v>
      </c>
      <c r="AI4" s="53"/>
      <c r="AJ4" s="48">
        <v>43001</v>
      </c>
      <c r="AK4" s="48"/>
      <c r="AL4" s="48">
        <v>43002</v>
      </c>
      <c r="AM4" s="48"/>
      <c r="AN4" s="48">
        <v>43008</v>
      </c>
      <c r="AO4" s="48"/>
      <c r="AP4" s="48">
        <v>43009</v>
      </c>
      <c r="AQ4" s="48"/>
      <c r="AR4" s="46"/>
    </row>
    <row r="5" spans="1:44" x14ac:dyDescent="0.3">
      <c r="A5" s="39"/>
      <c r="B5" s="39"/>
      <c r="C5" s="39"/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J5" s="6" t="s">
        <v>5</v>
      </c>
      <c r="K5" s="6" t="s">
        <v>6</v>
      </c>
      <c r="L5" s="6" t="s">
        <v>5</v>
      </c>
      <c r="M5" s="6" t="s">
        <v>6</v>
      </c>
      <c r="N5" s="6" t="s">
        <v>5</v>
      </c>
      <c r="O5" s="6" t="s">
        <v>6</v>
      </c>
      <c r="P5" s="2" t="s">
        <v>5</v>
      </c>
      <c r="Q5" s="2" t="s">
        <v>6</v>
      </c>
      <c r="R5" s="2" t="s">
        <v>5</v>
      </c>
      <c r="S5" s="2" t="s">
        <v>6</v>
      </c>
      <c r="T5" s="2" t="s">
        <v>5</v>
      </c>
      <c r="U5" s="2" t="s">
        <v>6</v>
      </c>
      <c r="V5" s="2" t="s">
        <v>5</v>
      </c>
      <c r="W5" s="2" t="s">
        <v>6</v>
      </c>
      <c r="X5" s="2" t="s">
        <v>5</v>
      </c>
      <c r="Y5" s="2" t="s">
        <v>6</v>
      </c>
      <c r="Z5" s="2" t="s">
        <v>5</v>
      </c>
      <c r="AA5" s="2" t="s">
        <v>6</v>
      </c>
      <c r="AB5" s="20" t="s">
        <v>5</v>
      </c>
      <c r="AC5" s="20" t="s">
        <v>6</v>
      </c>
      <c r="AD5" s="20" t="s">
        <v>5</v>
      </c>
      <c r="AE5" s="20" t="s">
        <v>6</v>
      </c>
      <c r="AF5" s="20" t="s">
        <v>5</v>
      </c>
      <c r="AG5" s="20" t="s">
        <v>6</v>
      </c>
      <c r="AH5" s="20" t="s">
        <v>5</v>
      </c>
      <c r="AI5" s="20" t="s">
        <v>6</v>
      </c>
      <c r="AJ5" s="20" t="s">
        <v>5</v>
      </c>
      <c r="AK5" s="20" t="s">
        <v>6</v>
      </c>
      <c r="AL5" s="20" t="s">
        <v>5</v>
      </c>
      <c r="AM5" s="20" t="s">
        <v>6</v>
      </c>
      <c r="AN5" s="20" t="s">
        <v>5</v>
      </c>
      <c r="AO5" s="20" t="s">
        <v>6</v>
      </c>
      <c r="AP5" s="20" t="s">
        <v>5</v>
      </c>
      <c r="AQ5" s="20" t="s">
        <v>6</v>
      </c>
      <c r="AR5" s="4"/>
    </row>
    <row r="6" spans="1:44" x14ac:dyDescent="0.3">
      <c r="A6" s="2" t="s">
        <v>25</v>
      </c>
      <c r="B6" s="2">
        <v>2001</v>
      </c>
      <c r="C6" s="2" t="s">
        <v>26</v>
      </c>
      <c r="D6" s="2">
        <v>9</v>
      </c>
      <c r="E6" s="3">
        <v>24</v>
      </c>
      <c r="F6" s="2">
        <v>11</v>
      </c>
      <c r="G6" s="3">
        <v>22</v>
      </c>
      <c r="H6" s="2">
        <v>6</v>
      </c>
      <c r="I6" s="3">
        <v>27</v>
      </c>
      <c r="J6" s="2">
        <v>4</v>
      </c>
      <c r="K6" s="12">
        <v>23</v>
      </c>
      <c r="L6" s="8">
        <v>1</v>
      </c>
      <c r="M6" s="12">
        <v>30</v>
      </c>
      <c r="N6" s="8">
        <v>8</v>
      </c>
      <c r="O6" s="12">
        <v>19</v>
      </c>
      <c r="P6" s="7">
        <v>2</v>
      </c>
      <c r="Q6" s="18">
        <v>37</v>
      </c>
      <c r="R6" s="11">
        <v>9</v>
      </c>
      <c r="S6" s="18">
        <v>28</v>
      </c>
      <c r="T6" s="11">
        <v>4</v>
      </c>
      <c r="U6" s="18">
        <v>33</v>
      </c>
      <c r="V6" s="11">
        <v>15</v>
      </c>
      <c r="W6" s="18">
        <v>22</v>
      </c>
      <c r="X6" s="2">
        <v>2</v>
      </c>
      <c r="Y6" s="3">
        <v>33</v>
      </c>
      <c r="Z6" s="2">
        <v>4</v>
      </c>
      <c r="AA6" s="3">
        <v>29</v>
      </c>
      <c r="AB6" s="2">
        <v>1</v>
      </c>
      <c r="AC6" s="3">
        <v>30</v>
      </c>
      <c r="AD6" s="2">
        <v>2</v>
      </c>
      <c r="AE6" s="3">
        <v>27</v>
      </c>
      <c r="AF6" s="2"/>
      <c r="AG6" s="2"/>
      <c r="AH6" s="2"/>
      <c r="AI6" s="2"/>
      <c r="AJ6" s="2">
        <v>7</v>
      </c>
      <c r="AK6" s="3">
        <v>20</v>
      </c>
      <c r="AL6" s="2">
        <v>1</v>
      </c>
      <c r="AM6" s="3">
        <v>30</v>
      </c>
      <c r="AN6" s="2">
        <v>8</v>
      </c>
      <c r="AO6" s="3">
        <v>19</v>
      </c>
      <c r="AP6" s="2">
        <v>6</v>
      </c>
      <c r="AQ6" s="3">
        <v>21</v>
      </c>
      <c r="AR6" s="34">
        <f>U6+Y6+AM6+AC6+M6+Q6+S6+AE6+E6+I6+AA6+G6</f>
        <v>350</v>
      </c>
    </row>
    <row r="7" spans="1:44" x14ac:dyDescent="0.3">
      <c r="A7" s="2" t="s">
        <v>22</v>
      </c>
      <c r="B7" s="2">
        <v>2002</v>
      </c>
      <c r="C7" s="2" t="s">
        <v>23</v>
      </c>
      <c r="D7" s="2">
        <v>3</v>
      </c>
      <c r="E7" s="3">
        <v>31</v>
      </c>
      <c r="F7" s="2">
        <v>15</v>
      </c>
      <c r="G7" s="3">
        <v>18</v>
      </c>
      <c r="H7" s="2">
        <v>26</v>
      </c>
      <c r="I7" s="3">
        <v>7</v>
      </c>
      <c r="J7" s="2">
        <v>1</v>
      </c>
      <c r="K7" s="12">
        <v>30</v>
      </c>
      <c r="L7" s="8">
        <v>2</v>
      </c>
      <c r="M7" s="12">
        <v>27</v>
      </c>
      <c r="N7" s="8">
        <v>5</v>
      </c>
      <c r="O7" s="12">
        <v>22</v>
      </c>
      <c r="P7" s="7">
        <v>7</v>
      </c>
      <c r="Q7" s="18">
        <v>30</v>
      </c>
      <c r="R7" s="11">
        <v>0</v>
      </c>
      <c r="S7" s="18">
        <v>0</v>
      </c>
      <c r="T7" s="11">
        <v>9</v>
      </c>
      <c r="U7" s="18">
        <v>28</v>
      </c>
      <c r="V7" s="11">
        <v>7</v>
      </c>
      <c r="W7" s="18">
        <v>30</v>
      </c>
      <c r="X7" s="2">
        <v>9</v>
      </c>
      <c r="Y7" s="3">
        <v>24</v>
      </c>
      <c r="Z7" s="2">
        <v>2</v>
      </c>
      <c r="AA7" s="3">
        <v>33</v>
      </c>
      <c r="AB7" s="2"/>
      <c r="AC7" s="3"/>
      <c r="AD7" s="2"/>
      <c r="AE7" s="3"/>
      <c r="AF7" s="2"/>
      <c r="AG7" s="2"/>
      <c r="AH7" s="2"/>
      <c r="AI7" s="2"/>
      <c r="AJ7" s="2">
        <v>1</v>
      </c>
      <c r="AK7" s="3">
        <v>30</v>
      </c>
      <c r="AL7" s="2">
        <v>7</v>
      </c>
      <c r="AM7" s="3">
        <v>20</v>
      </c>
      <c r="AN7" s="2"/>
      <c r="AO7" s="3"/>
      <c r="AP7" s="2"/>
      <c r="AQ7" s="3"/>
      <c r="AR7" s="34">
        <f>Q7+K7+E7+O7+M7+U7+W7+AA7+AK7+AM7+Y7+G7</f>
        <v>323</v>
      </c>
    </row>
    <row r="8" spans="1:44" x14ac:dyDescent="0.3">
      <c r="A8" s="2" t="s">
        <v>20</v>
      </c>
      <c r="B8" s="2">
        <v>2001</v>
      </c>
      <c r="C8" s="2" t="s">
        <v>21</v>
      </c>
      <c r="D8" s="2">
        <v>2</v>
      </c>
      <c r="E8" s="3">
        <v>33</v>
      </c>
      <c r="F8" s="2">
        <v>2</v>
      </c>
      <c r="G8" s="3">
        <v>33</v>
      </c>
      <c r="H8" s="2">
        <v>1</v>
      </c>
      <c r="I8" s="3">
        <v>36</v>
      </c>
      <c r="J8" s="2"/>
      <c r="K8" s="8"/>
      <c r="L8" s="8"/>
      <c r="M8" s="8"/>
      <c r="N8" s="8"/>
      <c r="O8" s="8"/>
      <c r="P8" s="2">
        <v>16</v>
      </c>
      <c r="Q8" s="18">
        <v>21</v>
      </c>
      <c r="R8" s="11">
        <v>15</v>
      </c>
      <c r="S8" s="18">
        <v>22</v>
      </c>
      <c r="T8" s="11">
        <v>21</v>
      </c>
      <c r="U8" s="18">
        <v>16</v>
      </c>
      <c r="V8" s="11">
        <v>8</v>
      </c>
      <c r="W8" s="18">
        <v>29</v>
      </c>
      <c r="X8" s="2">
        <v>0</v>
      </c>
      <c r="Y8" s="3">
        <v>0</v>
      </c>
      <c r="Z8" s="2">
        <v>17</v>
      </c>
      <c r="AA8" s="3">
        <v>16</v>
      </c>
      <c r="AB8" s="2"/>
      <c r="AC8" s="3"/>
      <c r="AD8" s="2">
        <v>1</v>
      </c>
      <c r="AE8" s="3">
        <v>30</v>
      </c>
      <c r="AF8" s="2"/>
      <c r="AG8" s="2"/>
      <c r="AH8" s="2"/>
      <c r="AI8" s="2"/>
      <c r="AJ8" s="2">
        <v>6</v>
      </c>
      <c r="AK8" s="3">
        <v>21</v>
      </c>
      <c r="AL8" s="2">
        <v>3</v>
      </c>
      <c r="AM8" s="3">
        <v>25</v>
      </c>
      <c r="AN8" s="2">
        <v>1</v>
      </c>
      <c r="AO8" s="3">
        <v>30</v>
      </c>
      <c r="AP8" s="2">
        <v>4</v>
      </c>
      <c r="AQ8" s="3">
        <v>23</v>
      </c>
      <c r="AR8" s="34">
        <f>AE8+AO8+AM8+E8+G8+I8+Q8+S8+W8+AK8+AQ8+U8</f>
        <v>319</v>
      </c>
    </row>
    <row r="9" spans="1:44" x14ac:dyDescent="0.3">
      <c r="A9" s="2" t="s">
        <v>27</v>
      </c>
      <c r="B9" s="2">
        <v>2002</v>
      </c>
      <c r="C9" s="2" t="s">
        <v>8</v>
      </c>
      <c r="D9" s="2">
        <v>11</v>
      </c>
      <c r="E9" s="3">
        <v>22</v>
      </c>
      <c r="F9" s="2">
        <v>4</v>
      </c>
      <c r="G9" s="3">
        <v>29</v>
      </c>
      <c r="H9" s="2">
        <v>12</v>
      </c>
      <c r="I9" s="3">
        <v>21</v>
      </c>
      <c r="J9" s="2">
        <v>10</v>
      </c>
      <c r="K9" s="12">
        <v>17</v>
      </c>
      <c r="L9" s="8">
        <v>10</v>
      </c>
      <c r="M9" s="12">
        <v>17</v>
      </c>
      <c r="N9" s="8">
        <v>12</v>
      </c>
      <c r="O9" s="12">
        <v>15</v>
      </c>
      <c r="P9" s="2">
        <v>21</v>
      </c>
      <c r="Q9" s="18">
        <v>16</v>
      </c>
      <c r="R9" s="11">
        <v>21</v>
      </c>
      <c r="S9" s="18">
        <v>16</v>
      </c>
      <c r="T9" s="11">
        <v>10</v>
      </c>
      <c r="U9" s="18">
        <v>27</v>
      </c>
      <c r="V9" s="11">
        <v>2</v>
      </c>
      <c r="W9" s="18">
        <v>37</v>
      </c>
      <c r="X9" s="2">
        <v>0</v>
      </c>
      <c r="Y9" s="3">
        <v>0</v>
      </c>
      <c r="Z9" s="2">
        <v>6</v>
      </c>
      <c r="AA9" s="3">
        <v>27</v>
      </c>
      <c r="AB9" s="2">
        <v>4</v>
      </c>
      <c r="AC9" s="3">
        <v>23</v>
      </c>
      <c r="AD9" s="2">
        <v>4</v>
      </c>
      <c r="AE9" s="3">
        <v>23</v>
      </c>
      <c r="AF9" s="2">
        <v>2</v>
      </c>
      <c r="AG9" s="3">
        <v>27</v>
      </c>
      <c r="AH9" s="2">
        <v>2</v>
      </c>
      <c r="AI9" s="3">
        <v>27</v>
      </c>
      <c r="AJ9" s="2">
        <v>2</v>
      </c>
      <c r="AK9" s="3">
        <v>27</v>
      </c>
      <c r="AL9" s="2">
        <v>5</v>
      </c>
      <c r="AM9" s="3">
        <v>22</v>
      </c>
      <c r="AN9" s="2">
        <v>7</v>
      </c>
      <c r="AO9" s="3">
        <v>20</v>
      </c>
      <c r="AP9" s="2">
        <v>8</v>
      </c>
      <c r="AQ9" s="3">
        <v>19</v>
      </c>
      <c r="AR9" s="34">
        <f>W9+G9+AA9+AG9+AI9+AK9+AM9+AC9+AE9+U9+I9+E9</f>
        <v>312</v>
      </c>
    </row>
    <row r="10" spans="1:44" x14ac:dyDescent="0.3">
      <c r="A10" s="2" t="s">
        <v>28</v>
      </c>
      <c r="B10" s="2">
        <v>2002</v>
      </c>
      <c r="C10" s="2" t="s">
        <v>8</v>
      </c>
      <c r="D10" s="2">
        <v>14</v>
      </c>
      <c r="E10" s="3">
        <v>19</v>
      </c>
      <c r="F10" s="2">
        <v>18</v>
      </c>
      <c r="G10" s="3">
        <v>15</v>
      </c>
      <c r="H10" s="2">
        <v>21</v>
      </c>
      <c r="I10" s="3">
        <v>11</v>
      </c>
      <c r="J10" s="2">
        <v>3</v>
      </c>
      <c r="K10" s="12">
        <v>25</v>
      </c>
      <c r="L10" s="8">
        <v>5</v>
      </c>
      <c r="M10" s="12">
        <v>22</v>
      </c>
      <c r="N10" s="8">
        <v>14</v>
      </c>
      <c r="O10" s="12">
        <v>13</v>
      </c>
      <c r="P10" s="2">
        <v>6</v>
      </c>
      <c r="Q10" s="18">
        <v>31</v>
      </c>
      <c r="R10" s="11">
        <v>1</v>
      </c>
      <c r="S10" s="18">
        <v>40</v>
      </c>
      <c r="T10" s="11">
        <v>19</v>
      </c>
      <c r="U10" s="18">
        <v>18</v>
      </c>
      <c r="V10" s="11">
        <v>17</v>
      </c>
      <c r="W10" s="18">
        <v>20</v>
      </c>
      <c r="X10" s="2">
        <v>13</v>
      </c>
      <c r="Y10" s="3">
        <v>20</v>
      </c>
      <c r="Z10" s="2">
        <v>10</v>
      </c>
      <c r="AA10" s="3">
        <v>23</v>
      </c>
      <c r="AB10" s="2">
        <v>7</v>
      </c>
      <c r="AC10" s="3">
        <v>20</v>
      </c>
      <c r="AD10" s="2">
        <v>3</v>
      </c>
      <c r="AE10" s="3">
        <v>25</v>
      </c>
      <c r="AF10" s="2"/>
      <c r="AG10" s="3"/>
      <c r="AH10" s="2"/>
      <c r="AI10" s="3"/>
      <c r="AJ10" s="2">
        <v>13</v>
      </c>
      <c r="AK10" s="3">
        <v>14</v>
      </c>
      <c r="AL10" s="2">
        <v>6</v>
      </c>
      <c r="AM10" s="3">
        <v>21</v>
      </c>
      <c r="AN10" s="2">
        <v>4</v>
      </c>
      <c r="AO10" s="3">
        <v>23</v>
      </c>
      <c r="AP10" s="2">
        <v>2</v>
      </c>
      <c r="AQ10" s="3">
        <v>27</v>
      </c>
      <c r="AR10" s="34">
        <f>S10+Q10+K10+M10+W10+Y10+AA10+AE10+AQ10+AM10+AO10+AC10</f>
        <v>297</v>
      </c>
    </row>
    <row r="11" spans="1:44" x14ac:dyDescent="0.3">
      <c r="A11" s="2" t="s">
        <v>24</v>
      </c>
      <c r="B11" s="2">
        <v>2001</v>
      </c>
      <c r="C11" s="2" t="s">
        <v>19</v>
      </c>
      <c r="D11" s="2">
        <v>4</v>
      </c>
      <c r="E11" s="3">
        <v>29</v>
      </c>
      <c r="F11" s="2">
        <v>13</v>
      </c>
      <c r="G11" s="3">
        <v>20</v>
      </c>
      <c r="H11" s="2">
        <v>8</v>
      </c>
      <c r="I11" s="3">
        <v>25</v>
      </c>
      <c r="J11" s="2">
        <v>8</v>
      </c>
      <c r="K11" s="12">
        <v>19</v>
      </c>
      <c r="L11" s="8">
        <v>4</v>
      </c>
      <c r="M11" s="12">
        <v>23</v>
      </c>
      <c r="N11" s="8">
        <v>10</v>
      </c>
      <c r="O11" s="12">
        <v>17</v>
      </c>
      <c r="P11" s="2">
        <v>24</v>
      </c>
      <c r="Q11" s="18">
        <v>13</v>
      </c>
      <c r="R11" s="11">
        <v>19</v>
      </c>
      <c r="S11" s="18">
        <v>18</v>
      </c>
      <c r="T11" s="11">
        <v>7</v>
      </c>
      <c r="U11" s="18">
        <v>30</v>
      </c>
      <c r="V11" s="11">
        <v>6</v>
      </c>
      <c r="W11" s="18">
        <v>31</v>
      </c>
      <c r="X11" s="2">
        <v>11</v>
      </c>
      <c r="Y11" s="3">
        <v>22</v>
      </c>
      <c r="Z11" s="2">
        <v>12</v>
      </c>
      <c r="AA11" s="3">
        <v>21</v>
      </c>
      <c r="AB11" s="2"/>
      <c r="AC11" s="3"/>
      <c r="AD11" s="2"/>
      <c r="AE11" s="3"/>
      <c r="AF11" s="2"/>
      <c r="AG11" s="2"/>
      <c r="AH11" s="2"/>
      <c r="AI11" s="2"/>
      <c r="AJ11" s="2">
        <v>14</v>
      </c>
      <c r="AK11" s="3">
        <v>13</v>
      </c>
      <c r="AL11" s="2">
        <v>9</v>
      </c>
      <c r="AM11" s="3">
        <v>18</v>
      </c>
      <c r="AN11" s="2">
        <v>2</v>
      </c>
      <c r="AO11" s="3">
        <v>27</v>
      </c>
      <c r="AP11" s="2">
        <v>3</v>
      </c>
      <c r="AQ11" s="3">
        <v>25</v>
      </c>
      <c r="AR11" s="34">
        <f>U11+E11+I11+M11+W11+AQ11+AO11+AA11+Y11+S11+G11+K11</f>
        <v>290</v>
      </c>
    </row>
    <row r="12" spans="1:44" x14ac:dyDescent="0.3">
      <c r="A12" s="2" t="s">
        <v>18</v>
      </c>
      <c r="B12" s="2">
        <v>2001</v>
      </c>
      <c r="C12" s="2" t="s">
        <v>19</v>
      </c>
      <c r="D12" s="2">
        <v>1</v>
      </c>
      <c r="E12" s="3">
        <v>36</v>
      </c>
      <c r="F12" s="2">
        <v>19</v>
      </c>
      <c r="G12" s="3">
        <v>14</v>
      </c>
      <c r="H12" s="2">
        <v>14</v>
      </c>
      <c r="I12" s="3">
        <v>19</v>
      </c>
      <c r="J12" s="2">
        <v>11</v>
      </c>
      <c r="K12" s="12">
        <v>16</v>
      </c>
      <c r="L12" s="8">
        <v>8</v>
      </c>
      <c r="M12" s="12">
        <v>19</v>
      </c>
      <c r="N12" s="8">
        <v>6</v>
      </c>
      <c r="O12" s="12">
        <v>21</v>
      </c>
      <c r="P12" s="2">
        <v>14</v>
      </c>
      <c r="Q12" s="18">
        <v>23</v>
      </c>
      <c r="R12" s="11">
        <v>3</v>
      </c>
      <c r="S12" s="18">
        <v>35</v>
      </c>
      <c r="T12" s="11">
        <v>23</v>
      </c>
      <c r="U12" s="18">
        <v>14</v>
      </c>
      <c r="V12" s="11">
        <v>22</v>
      </c>
      <c r="W12" s="18">
        <v>15</v>
      </c>
      <c r="X12" s="2">
        <v>4</v>
      </c>
      <c r="Y12" s="3">
        <v>29</v>
      </c>
      <c r="Z12" s="2"/>
      <c r="AA12" s="3"/>
      <c r="AB12" s="2"/>
      <c r="AC12" s="3"/>
      <c r="AD12" s="2"/>
      <c r="AE12" s="3"/>
      <c r="AF12" s="2"/>
      <c r="AG12" s="2"/>
      <c r="AH12" s="2"/>
      <c r="AI12" s="2"/>
      <c r="AJ12" s="2">
        <v>4</v>
      </c>
      <c r="AK12" s="3">
        <v>23</v>
      </c>
      <c r="AL12" s="2">
        <v>2</v>
      </c>
      <c r="AM12" s="3">
        <v>27</v>
      </c>
      <c r="AN12" s="2">
        <v>3</v>
      </c>
      <c r="AO12" s="3">
        <v>25</v>
      </c>
      <c r="AP12" s="2">
        <v>11</v>
      </c>
      <c r="AQ12" s="3">
        <v>16</v>
      </c>
      <c r="AR12" s="34">
        <f>S12+E12+O12+Q12+Y12+AK12+AM12+AO12+I12+M12+K12+AQ12</f>
        <v>289</v>
      </c>
    </row>
    <row r="13" spans="1:44" x14ac:dyDescent="0.3">
      <c r="A13" s="2" t="s">
        <v>32</v>
      </c>
      <c r="B13" s="2">
        <v>2002</v>
      </c>
      <c r="C13" s="2" t="s">
        <v>23</v>
      </c>
      <c r="D13" s="2">
        <v>20</v>
      </c>
      <c r="E13" s="3">
        <v>13</v>
      </c>
      <c r="F13" s="2">
        <v>17</v>
      </c>
      <c r="G13" s="3">
        <v>16</v>
      </c>
      <c r="H13" s="2">
        <v>10</v>
      </c>
      <c r="I13" s="3">
        <v>23</v>
      </c>
      <c r="J13" s="2">
        <v>12</v>
      </c>
      <c r="K13" s="12">
        <v>15</v>
      </c>
      <c r="L13" s="8">
        <v>12</v>
      </c>
      <c r="M13" s="12">
        <v>15</v>
      </c>
      <c r="N13" s="8">
        <v>2</v>
      </c>
      <c r="O13" s="12">
        <v>27</v>
      </c>
      <c r="P13" s="2">
        <v>8</v>
      </c>
      <c r="Q13" s="18">
        <v>29</v>
      </c>
      <c r="R13" s="11">
        <v>13</v>
      </c>
      <c r="S13" s="18">
        <v>24</v>
      </c>
      <c r="T13" s="11">
        <v>6</v>
      </c>
      <c r="U13" s="18">
        <v>31</v>
      </c>
      <c r="V13" s="11">
        <v>13</v>
      </c>
      <c r="W13" s="18">
        <v>24</v>
      </c>
      <c r="X13" s="2">
        <v>1</v>
      </c>
      <c r="Y13" s="3">
        <v>36</v>
      </c>
      <c r="Z13" s="2">
        <v>19</v>
      </c>
      <c r="AA13" s="3">
        <v>14</v>
      </c>
      <c r="AB13" s="2"/>
      <c r="AC13" s="3"/>
      <c r="AD13" s="2"/>
      <c r="AE13" s="3"/>
      <c r="AF13" s="2"/>
      <c r="AG13" s="3"/>
      <c r="AH13" s="2"/>
      <c r="AI13" s="3"/>
      <c r="AJ13" s="2">
        <v>5</v>
      </c>
      <c r="AK13" s="3">
        <v>22</v>
      </c>
      <c r="AL13" s="2">
        <v>10</v>
      </c>
      <c r="AM13" s="3">
        <v>17</v>
      </c>
      <c r="AN13" s="2"/>
      <c r="AO13" s="3"/>
      <c r="AP13" s="2">
        <v>9</v>
      </c>
      <c r="AQ13" s="3">
        <v>18</v>
      </c>
      <c r="AR13" s="34">
        <f>Q13+O13+U13+I13+S13+W13+Y13+AK13+AQ13+AM13+G13+M13</f>
        <v>282</v>
      </c>
    </row>
    <row r="14" spans="1:44" x14ac:dyDescent="0.3">
      <c r="A14" s="2" t="s">
        <v>29</v>
      </c>
      <c r="B14" s="2">
        <v>2002</v>
      </c>
      <c r="C14" s="2" t="s">
        <v>30</v>
      </c>
      <c r="D14" s="2">
        <v>17</v>
      </c>
      <c r="E14" s="3">
        <v>16</v>
      </c>
      <c r="F14" s="2">
        <v>26</v>
      </c>
      <c r="G14" s="3">
        <v>7</v>
      </c>
      <c r="H14" s="2">
        <v>9</v>
      </c>
      <c r="I14" s="3">
        <v>24</v>
      </c>
      <c r="J14" s="2">
        <v>5</v>
      </c>
      <c r="K14" s="12">
        <v>22</v>
      </c>
      <c r="L14" s="8">
        <v>3</v>
      </c>
      <c r="M14" s="12">
        <v>25</v>
      </c>
      <c r="N14" s="8">
        <v>13</v>
      </c>
      <c r="O14" s="12">
        <v>14</v>
      </c>
      <c r="P14" s="2">
        <v>20</v>
      </c>
      <c r="Q14" s="18">
        <v>17</v>
      </c>
      <c r="R14" s="11">
        <v>22</v>
      </c>
      <c r="S14" s="18">
        <v>15</v>
      </c>
      <c r="T14" s="11">
        <v>3</v>
      </c>
      <c r="U14" s="18">
        <v>35</v>
      </c>
      <c r="V14" s="11">
        <v>1</v>
      </c>
      <c r="W14" s="18">
        <v>40</v>
      </c>
      <c r="X14" s="2">
        <v>0</v>
      </c>
      <c r="Y14" s="3">
        <v>0</v>
      </c>
      <c r="Z14" s="2"/>
      <c r="AA14" s="3"/>
      <c r="AB14" s="2">
        <v>3</v>
      </c>
      <c r="AC14" s="3">
        <v>25</v>
      </c>
      <c r="AD14" s="2"/>
      <c r="AE14" s="3"/>
      <c r="AF14" s="2"/>
      <c r="AG14" s="3"/>
      <c r="AH14" s="2"/>
      <c r="AI14" s="3"/>
      <c r="AJ14" s="2">
        <v>8</v>
      </c>
      <c r="AK14" s="3">
        <v>19</v>
      </c>
      <c r="AL14" s="2">
        <v>4</v>
      </c>
      <c r="AM14" s="3">
        <v>23</v>
      </c>
      <c r="AN14" s="2">
        <v>11</v>
      </c>
      <c r="AO14" s="3">
        <v>16</v>
      </c>
      <c r="AP14" s="2">
        <v>7</v>
      </c>
      <c r="AQ14" s="3">
        <v>20</v>
      </c>
      <c r="AR14" s="34">
        <f>W14+AM14+AC14+M14+K14+I14+U14+AK14+AQ14+Q14+E14+AO14</f>
        <v>282</v>
      </c>
    </row>
    <row r="15" spans="1:44" x14ac:dyDescent="0.3">
      <c r="A15" s="2" t="s">
        <v>103</v>
      </c>
      <c r="B15" s="2">
        <v>2001</v>
      </c>
      <c r="C15" s="2" t="s">
        <v>21</v>
      </c>
      <c r="D15" s="2"/>
      <c r="E15" s="2"/>
      <c r="F15" s="2"/>
      <c r="G15" s="2"/>
      <c r="H15" s="2"/>
      <c r="I15" s="2"/>
      <c r="J15" s="2">
        <v>0</v>
      </c>
      <c r="K15" s="12">
        <v>0</v>
      </c>
      <c r="L15" s="8">
        <v>7</v>
      </c>
      <c r="M15" s="12">
        <v>20</v>
      </c>
      <c r="N15" s="8">
        <v>4</v>
      </c>
      <c r="O15" s="12">
        <v>23</v>
      </c>
      <c r="P15" s="2">
        <v>10</v>
      </c>
      <c r="Q15" s="18">
        <v>27</v>
      </c>
      <c r="R15" s="11">
        <v>24</v>
      </c>
      <c r="S15" s="18">
        <v>13</v>
      </c>
      <c r="T15" s="11">
        <v>12</v>
      </c>
      <c r="U15" s="18">
        <v>25</v>
      </c>
      <c r="V15" s="11">
        <v>0</v>
      </c>
      <c r="W15" s="18">
        <v>0</v>
      </c>
      <c r="X15" s="2">
        <v>8</v>
      </c>
      <c r="Y15" s="3">
        <v>25</v>
      </c>
      <c r="Z15" s="2">
        <v>3</v>
      </c>
      <c r="AA15" s="3">
        <v>31</v>
      </c>
      <c r="AB15" s="2">
        <v>2</v>
      </c>
      <c r="AC15" s="3">
        <v>27</v>
      </c>
      <c r="AD15" s="2">
        <v>8</v>
      </c>
      <c r="AE15" s="3">
        <v>19</v>
      </c>
      <c r="AF15" s="2"/>
      <c r="AG15" s="2"/>
      <c r="AH15" s="2"/>
      <c r="AI15" s="2"/>
      <c r="AJ15" s="2">
        <v>3</v>
      </c>
      <c r="AK15" s="3">
        <v>25</v>
      </c>
      <c r="AL15" s="2">
        <v>11</v>
      </c>
      <c r="AM15" s="3">
        <v>16</v>
      </c>
      <c r="AN15" s="2">
        <v>6</v>
      </c>
      <c r="AO15" s="3">
        <v>21</v>
      </c>
      <c r="AP15" s="2">
        <v>5</v>
      </c>
      <c r="AQ15" s="3">
        <v>22</v>
      </c>
      <c r="AR15" s="34">
        <f>Q15+AC15+Y15+AA15+U15+O15+M15+AE15+AK15+AO15+AQ15+AM15</f>
        <v>281</v>
      </c>
    </row>
    <row r="16" spans="1:44" x14ac:dyDescent="0.3">
      <c r="A16" s="2" t="s">
        <v>135</v>
      </c>
      <c r="B16" s="2"/>
      <c r="C16" s="2" t="s">
        <v>30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2">
        <v>1</v>
      </c>
      <c r="Q16" s="18">
        <v>40</v>
      </c>
      <c r="R16" s="11">
        <v>7</v>
      </c>
      <c r="S16" s="18">
        <v>30</v>
      </c>
      <c r="T16" s="11">
        <v>18</v>
      </c>
      <c r="U16" s="18">
        <v>19</v>
      </c>
      <c r="V16" s="11">
        <v>14</v>
      </c>
      <c r="W16" s="18">
        <v>23</v>
      </c>
      <c r="X16" s="2">
        <v>0</v>
      </c>
      <c r="Y16" s="3">
        <v>0</v>
      </c>
      <c r="Z16" s="2"/>
      <c r="AA16" s="3"/>
      <c r="AB16" s="2">
        <v>6</v>
      </c>
      <c r="AC16" s="3">
        <v>21</v>
      </c>
      <c r="AD16" s="2">
        <v>6</v>
      </c>
      <c r="AE16" s="3">
        <v>21</v>
      </c>
      <c r="AF16" s="2">
        <v>1</v>
      </c>
      <c r="AG16" s="3">
        <v>30</v>
      </c>
      <c r="AH16" s="2">
        <v>1</v>
      </c>
      <c r="AI16" s="3">
        <v>30</v>
      </c>
      <c r="AJ16" s="2">
        <v>10</v>
      </c>
      <c r="AK16" s="3">
        <v>17</v>
      </c>
      <c r="AL16" s="2">
        <v>8</v>
      </c>
      <c r="AM16" s="3">
        <v>19</v>
      </c>
      <c r="AN16" s="2">
        <v>10</v>
      </c>
      <c r="AO16" s="3">
        <v>17</v>
      </c>
      <c r="AP16" s="2">
        <v>17</v>
      </c>
      <c r="AQ16" s="3">
        <v>10</v>
      </c>
      <c r="AR16" s="34">
        <f>Q16+S16+U16+W16+AC16+AE16+AG16+AI16+AK16+AM16+AO16+AQ16</f>
        <v>277</v>
      </c>
    </row>
    <row r="17" spans="1:44" x14ac:dyDescent="0.3">
      <c r="A17" s="2" t="s">
        <v>33</v>
      </c>
      <c r="B17" s="2">
        <v>2001</v>
      </c>
      <c r="C17" s="2" t="s">
        <v>30</v>
      </c>
      <c r="D17" s="2">
        <v>21</v>
      </c>
      <c r="E17" s="3">
        <v>12</v>
      </c>
      <c r="F17" s="2">
        <v>16</v>
      </c>
      <c r="G17" s="3">
        <v>17</v>
      </c>
      <c r="H17" s="2">
        <v>4</v>
      </c>
      <c r="I17" s="3">
        <v>29</v>
      </c>
      <c r="J17" s="2">
        <v>9</v>
      </c>
      <c r="K17" s="12">
        <v>18</v>
      </c>
      <c r="L17" s="8">
        <v>13</v>
      </c>
      <c r="M17" s="12">
        <v>17</v>
      </c>
      <c r="N17" s="8">
        <v>3</v>
      </c>
      <c r="O17" s="12">
        <v>25</v>
      </c>
      <c r="P17" s="2">
        <v>13</v>
      </c>
      <c r="Q17" s="18">
        <v>24</v>
      </c>
      <c r="R17" s="11">
        <v>5</v>
      </c>
      <c r="S17" s="18">
        <v>32</v>
      </c>
      <c r="T17" s="11">
        <v>15</v>
      </c>
      <c r="U17" s="18">
        <v>22</v>
      </c>
      <c r="V17" s="11">
        <v>21</v>
      </c>
      <c r="W17" s="18">
        <v>16</v>
      </c>
      <c r="X17" s="2">
        <v>14</v>
      </c>
      <c r="Y17" s="3">
        <v>19</v>
      </c>
      <c r="Z17" s="2">
        <v>15</v>
      </c>
      <c r="AA17" s="3">
        <v>18</v>
      </c>
      <c r="AB17" s="2"/>
      <c r="AC17" s="3"/>
      <c r="AD17" s="2"/>
      <c r="AE17" s="3"/>
      <c r="AF17" s="2"/>
      <c r="AG17" s="2"/>
      <c r="AH17" s="2"/>
      <c r="AI17" s="2"/>
      <c r="AJ17" s="2">
        <v>12</v>
      </c>
      <c r="AK17" s="3">
        <v>15</v>
      </c>
      <c r="AL17" s="2"/>
      <c r="AM17" s="3"/>
      <c r="AN17" s="2">
        <v>5</v>
      </c>
      <c r="AO17" s="3">
        <v>22</v>
      </c>
      <c r="AP17" s="2">
        <v>1</v>
      </c>
      <c r="AQ17" s="3">
        <v>30</v>
      </c>
      <c r="AR17" s="34">
        <f>S17+AQ17+AO17+U17+Q17+O17+I17+G17+K17+AA17+Y17+M17</f>
        <v>273</v>
      </c>
    </row>
    <row r="18" spans="1:44" x14ac:dyDescent="0.3">
      <c r="A18" s="2" t="s">
        <v>31</v>
      </c>
      <c r="B18" s="2">
        <v>2001</v>
      </c>
      <c r="C18" s="2" t="s">
        <v>30</v>
      </c>
      <c r="D18" s="2">
        <v>18</v>
      </c>
      <c r="E18" s="3">
        <v>15</v>
      </c>
      <c r="F18" s="2">
        <v>7</v>
      </c>
      <c r="G18" s="3">
        <v>26</v>
      </c>
      <c r="H18" s="2">
        <v>24</v>
      </c>
      <c r="I18" s="3">
        <v>9</v>
      </c>
      <c r="J18" s="2">
        <v>2</v>
      </c>
      <c r="K18" s="12">
        <v>27</v>
      </c>
      <c r="L18" s="8">
        <v>9</v>
      </c>
      <c r="M18" s="12">
        <v>18</v>
      </c>
      <c r="N18" s="8">
        <v>1</v>
      </c>
      <c r="O18" s="12">
        <v>30</v>
      </c>
      <c r="P18" s="2">
        <v>18</v>
      </c>
      <c r="Q18" s="18">
        <v>19</v>
      </c>
      <c r="R18" s="11">
        <v>18</v>
      </c>
      <c r="S18" s="18">
        <v>19</v>
      </c>
      <c r="T18" s="11">
        <v>11</v>
      </c>
      <c r="U18" s="18">
        <v>26</v>
      </c>
      <c r="V18" s="11">
        <v>19</v>
      </c>
      <c r="W18" s="18">
        <v>18</v>
      </c>
      <c r="X18" s="2">
        <v>12</v>
      </c>
      <c r="Y18" s="3">
        <v>21</v>
      </c>
      <c r="Z18" s="2">
        <v>16</v>
      </c>
      <c r="AA18" s="3">
        <v>17</v>
      </c>
      <c r="AB18" s="2"/>
      <c r="AC18" s="3"/>
      <c r="AD18" s="2"/>
      <c r="AE18" s="3"/>
      <c r="AF18" s="2"/>
      <c r="AG18" s="2"/>
      <c r="AH18" s="2"/>
      <c r="AI18" s="2"/>
      <c r="AJ18" s="2">
        <v>11</v>
      </c>
      <c r="AK18" s="3">
        <v>16</v>
      </c>
      <c r="AL18" s="2">
        <v>12</v>
      </c>
      <c r="AM18" s="3">
        <v>15</v>
      </c>
      <c r="AN18" s="2"/>
      <c r="AO18" s="3"/>
      <c r="AP18" s="2"/>
      <c r="AQ18" s="3"/>
      <c r="AR18" s="34">
        <f>O18+G18+K18+U18+Y18+W18+S18+Q18+M18+E18+AA18+AK18</f>
        <v>252</v>
      </c>
    </row>
    <row r="19" spans="1:44" x14ac:dyDescent="0.3">
      <c r="A19" s="2" t="s">
        <v>99</v>
      </c>
      <c r="B19" s="2">
        <v>2002</v>
      </c>
      <c r="C19" s="2" t="s">
        <v>115</v>
      </c>
      <c r="D19" s="2"/>
      <c r="E19" s="2"/>
      <c r="F19" s="2"/>
      <c r="G19" s="2"/>
      <c r="H19" s="2"/>
      <c r="I19" s="2"/>
      <c r="J19" s="2">
        <v>6</v>
      </c>
      <c r="K19" s="12">
        <v>21</v>
      </c>
      <c r="L19" s="8">
        <v>0</v>
      </c>
      <c r="M19" s="12">
        <v>0</v>
      </c>
      <c r="N19" s="8">
        <v>7</v>
      </c>
      <c r="O19" s="12">
        <v>20</v>
      </c>
      <c r="P19" s="2">
        <v>12</v>
      </c>
      <c r="Q19" s="18">
        <v>25</v>
      </c>
      <c r="R19" s="11">
        <v>23</v>
      </c>
      <c r="S19" s="18">
        <v>14</v>
      </c>
      <c r="T19" s="11">
        <v>27</v>
      </c>
      <c r="U19" s="18">
        <v>10</v>
      </c>
      <c r="V19" s="11">
        <v>25</v>
      </c>
      <c r="W19" s="18">
        <v>12</v>
      </c>
      <c r="X19" s="2"/>
      <c r="Y19" s="3"/>
      <c r="Z19" s="2"/>
      <c r="AA19" s="2"/>
      <c r="AB19" s="2"/>
      <c r="AC19" s="3"/>
      <c r="AD19" s="2"/>
      <c r="AE19" s="3"/>
      <c r="AF19" s="2"/>
      <c r="AG19" s="2"/>
      <c r="AH19" s="2"/>
      <c r="AI19" s="2"/>
      <c r="AJ19" s="2"/>
      <c r="AK19" s="3"/>
      <c r="AL19" s="2"/>
      <c r="AM19" s="3"/>
      <c r="AN19" s="2">
        <v>9</v>
      </c>
      <c r="AO19" s="3">
        <v>18</v>
      </c>
      <c r="AP19" s="2">
        <v>10</v>
      </c>
      <c r="AQ19" s="3">
        <v>17</v>
      </c>
      <c r="AR19" s="34">
        <f>K19+O19+Q19+S19+U19+W19+AO19+AQ19</f>
        <v>137</v>
      </c>
    </row>
    <row r="20" spans="1:44" x14ac:dyDescent="0.3">
      <c r="A20" s="2" t="s">
        <v>147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v>29</v>
      </c>
      <c r="Q20" s="2">
        <v>8</v>
      </c>
      <c r="R20" s="2"/>
      <c r="S20" s="2"/>
      <c r="T20" s="2">
        <v>18</v>
      </c>
      <c r="U20" s="2">
        <v>19</v>
      </c>
      <c r="V20" s="2"/>
      <c r="W20" s="2"/>
      <c r="X20" s="4"/>
      <c r="Y20" s="4"/>
      <c r="Z20" s="4"/>
      <c r="AA20" s="4"/>
      <c r="AB20" s="2">
        <v>5</v>
      </c>
      <c r="AC20" s="3">
        <v>22</v>
      </c>
      <c r="AD20" s="2">
        <v>7</v>
      </c>
      <c r="AE20" s="3">
        <v>20</v>
      </c>
      <c r="AF20" s="2"/>
      <c r="AG20" s="2"/>
      <c r="AH20" s="2"/>
      <c r="AI20" s="2"/>
      <c r="AJ20" s="2">
        <v>9</v>
      </c>
      <c r="AK20" s="3">
        <v>18</v>
      </c>
      <c r="AL20" s="2">
        <v>13</v>
      </c>
      <c r="AM20" s="3">
        <v>14</v>
      </c>
      <c r="AN20" s="2"/>
      <c r="AO20" s="3"/>
      <c r="AP20" s="2">
        <v>12</v>
      </c>
      <c r="AQ20" s="3">
        <v>15</v>
      </c>
      <c r="AR20" s="34">
        <f>Q20+U20+AC20+AE20+AK20+AM20+AQ20</f>
        <v>116</v>
      </c>
    </row>
    <row r="21" spans="1:44" x14ac:dyDescent="0.3">
      <c r="A21" s="2" t="s">
        <v>101</v>
      </c>
      <c r="B21" s="2">
        <v>2001</v>
      </c>
      <c r="C21" s="2" t="s">
        <v>100</v>
      </c>
      <c r="D21" s="2"/>
      <c r="E21" s="2"/>
      <c r="F21" s="2"/>
      <c r="G21" s="2"/>
      <c r="H21" s="2"/>
      <c r="I21" s="2"/>
      <c r="J21" s="2">
        <v>7</v>
      </c>
      <c r="K21" s="12">
        <v>20</v>
      </c>
      <c r="L21" s="8">
        <v>6</v>
      </c>
      <c r="M21" s="12">
        <v>21</v>
      </c>
      <c r="N21" s="8">
        <v>11</v>
      </c>
      <c r="O21" s="12">
        <v>16</v>
      </c>
      <c r="P21" s="2">
        <v>27</v>
      </c>
      <c r="Q21" s="18">
        <v>10</v>
      </c>
      <c r="R21" s="11">
        <v>0</v>
      </c>
      <c r="S21" s="18">
        <v>0</v>
      </c>
      <c r="T21" s="11">
        <v>0</v>
      </c>
      <c r="U21" s="18">
        <v>0</v>
      </c>
      <c r="V21" s="11">
        <v>0</v>
      </c>
      <c r="W21" s="18">
        <v>0</v>
      </c>
      <c r="X21" s="2"/>
      <c r="Y21" s="2"/>
      <c r="Z21" s="2"/>
      <c r="AA21" s="2"/>
      <c r="AB21" s="2"/>
      <c r="AC21" s="3"/>
      <c r="AD21" s="2"/>
      <c r="AE21" s="3"/>
      <c r="AF21" s="2"/>
      <c r="AG21" s="2"/>
      <c r="AH21" s="2"/>
      <c r="AI21" s="2"/>
      <c r="AJ21" s="2"/>
      <c r="AK21" s="3"/>
      <c r="AL21" s="2"/>
      <c r="AM21" s="3"/>
      <c r="AN21" s="2"/>
      <c r="AO21" s="3"/>
      <c r="AP21" s="2"/>
      <c r="AQ21" s="3"/>
      <c r="AR21" s="34">
        <f>K21+M21+O21+Q21</f>
        <v>67</v>
      </c>
    </row>
    <row r="22" spans="1:44" x14ac:dyDescent="0.3">
      <c r="A22" s="2" t="s">
        <v>102</v>
      </c>
      <c r="B22" s="2">
        <v>2002</v>
      </c>
      <c r="C22" s="2" t="s">
        <v>8</v>
      </c>
      <c r="D22" s="2"/>
      <c r="E22" s="2"/>
      <c r="F22" s="2"/>
      <c r="G22" s="2"/>
      <c r="H22" s="2"/>
      <c r="I22" s="2"/>
      <c r="J22" s="2">
        <v>13</v>
      </c>
      <c r="K22" s="12">
        <v>14</v>
      </c>
      <c r="L22" s="8">
        <v>11</v>
      </c>
      <c r="M22" s="12">
        <v>16</v>
      </c>
      <c r="N22" s="8">
        <v>9</v>
      </c>
      <c r="O22" s="12">
        <v>18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3"/>
      <c r="AD22" s="2"/>
      <c r="AE22" s="3"/>
      <c r="AF22" s="2"/>
      <c r="AG22" s="2"/>
      <c r="AH22" s="2"/>
      <c r="AI22" s="2"/>
      <c r="AJ22" s="2"/>
      <c r="AK22" s="3"/>
      <c r="AL22" s="2"/>
      <c r="AM22" s="3"/>
      <c r="AN22" s="2"/>
      <c r="AO22" s="3"/>
      <c r="AP22" s="2"/>
      <c r="AQ22" s="3"/>
      <c r="AR22" s="34">
        <f>K22+M22+O22</f>
        <v>48</v>
      </c>
    </row>
    <row r="23" spans="1:44" x14ac:dyDescent="0.3">
      <c r="A23" s="2" t="s">
        <v>34</v>
      </c>
      <c r="B23" s="2">
        <v>2001</v>
      </c>
      <c r="C23" s="2" t="s">
        <v>30</v>
      </c>
      <c r="D23" s="2">
        <v>31</v>
      </c>
      <c r="E23" s="3">
        <v>2</v>
      </c>
      <c r="F23" s="2">
        <v>35</v>
      </c>
      <c r="G23" s="3">
        <v>1</v>
      </c>
      <c r="H23" s="2">
        <v>27</v>
      </c>
      <c r="I23" s="3">
        <v>6</v>
      </c>
      <c r="J23" s="2"/>
      <c r="K23" s="12"/>
      <c r="L23" s="8"/>
      <c r="M23" s="12"/>
      <c r="N23" s="8"/>
      <c r="O23" s="1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3"/>
      <c r="AD23" s="2"/>
      <c r="AE23" s="3"/>
      <c r="AF23" s="2"/>
      <c r="AG23" s="2"/>
      <c r="AH23" s="2"/>
      <c r="AI23" s="2"/>
      <c r="AJ23" s="2"/>
      <c r="AK23" s="3"/>
      <c r="AL23" s="2"/>
      <c r="AM23" s="3"/>
      <c r="AN23" s="2"/>
      <c r="AO23" s="3"/>
      <c r="AP23" s="2"/>
      <c r="AQ23" s="3"/>
      <c r="AR23" s="34">
        <f>E23+G23+I23</f>
        <v>9</v>
      </c>
    </row>
    <row r="24" spans="1:4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4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4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4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4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4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4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4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4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</sheetData>
  <sortState ref="A6:AR23">
    <sortCondition descending="1" ref="AR6:AR23"/>
  </sortState>
  <mergeCells count="34">
    <mergeCell ref="X3:AA3"/>
    <mergeCell ref="X4:Y4"/>
    <mergeCell ref="Z4:AA4"/>
    <mergeCell ref="P3:W3"/>
    <mergeCell ref="P4:Q4"/>
    <mergeCell ref="R4:S4"/>
    <mergeCell ref="T4:U4"/>
    <mergeCell ref="V4:W4"/>
    <mergeCell ref="A1:K1"/>
    <mergeCell ref="A2:J2"/>
    <mergeCell ref="A3:A5"/>
    <mergeCell ref="B3:B5"/>
    <mergeCell ref="C3:C5"/>
    <mergeCell ref="D3:I3"/>
    <mergeCell ref="D4:E4"/>
    <mergeCell ref="F4:G4"/>
    <mergeCell ref="H4:I4"/>
    <mergeCell ref="J3:O3"/>
    <mergeCell ref="J4:K4"/>
    <mergeCell ref="L4:M4"/>
    <mergeCell ref="N4:O4"/>
    <mergeCell ref="AB3:AE3"/>
    <mergeCell ref="AF3:AI3"/>
    <mergeCell ref="AB4:AC4"/>
    <mergeCell ref="AD4:AE4"/>
    <mergeCell ref="AF4:AG4"/>
    <mergeCell ref="AH4:AI4"/>
    <mergeCell ref="AR3:AR4"/>
    <mergeCell ref="AJ3:AM3"/>
    <mergeCell ref="AJ4:AK4"/>
    <mergeCell ref="AL4:AM4"/>
    <mergeCell ref="AN3:AQ3"/>
    <mergeCell ref="AN4:AO4"/>
    <mergeCell ref="AP4:AQ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zoomScale="78" zoomScaleNormal="78" workbookViewId="0">
      <selection activeCell="AR6" sqref="AR6:AR19"/>
    </sheetView>
  </sheetViews>
  <sheetFormatPr defaultRowHeight="14.4" x14ac:dyDescent="0.3"/>
  <cols>
    <col min="1" max="1" width="11.77734375" customWidth="1"/>
    <col min="2" max="2" width="5.109375" customWidth="1"/>
    <col min="3" max="3" width="10.6640625" customWidth="1"/>
    <col min="4" max="4" width="4.21875" customWidth="1"/>
    <col min="5" max="5" width="4" customWidth="1"/>
    <col min="6" max="6" width="4.33203125" customWidth="1"/>
    <col min="7" max="7" width="3.88671875" customWidth="1"/>
    <col min="8" max="8" width="4.44140625" customWidth="1"/>
    <col min="9" max="9" width="3.77734375" customWidth="1"/>
    <col min="10" max="10" width="4.33203125" customWidth="1"/>
    <col min="11" max="11" width="3.6640625" customWidth="1"/>
    <col min="12" max="12" width="4" customWidth="1"/>
    <col min="13" max="13" width="3.5546875" customWidth="1"/>
    <col min="14" max="14" width="4.33203125" customWidth="1"/>
    <col min="15" max="15" width="3.44140625" customWidth="1"/>
    <col min="16" max="16" width="4" customWidth="1"/>
    <col min="17" max="17" width="3.44140625" customWidth="1"/>
    <col min="18" max="18" width="4.109375" customWidth="1"/>
    <col min="19" max="19" width="3.44140625" customWidth="1"/>
    <col min="20" max="20" width="4.109375" customWidth="1"/>
    <col min="21" max="21" width="3.5546875" customWidth="1"/>
    <col min="22" max="22" width="4.109375" customWidth="1"/>
    <col min="23" max="23" width="3.5546875" customWidth="1"/>
    <col min="24" max="24" width="4.33203125" customWidth="1"/>
    <col min="25" max="25" width="3.5546875" customWidth="1"/>
    <col min="26" max="26" width="4.21875" customWidth="1"/>
    <col min="27" max="27" width="3.6640625" customWidth="1"/>
    <col min="28" max="28" width="3.44140625" customWidth="1"/>
    <col min="29" max="29" width="3.33203125" customWidth="1"/>
    <col min="30" max="30" width="3.44140625" customWidth="1"/>
    <col min="31" max="31" width="3.77734375" customWidth="1"/>
    <col min="32" max="33" width="3.109375" customWidth="1"/>
    <col min="34" max="34" width="3.44140625" customWidth="1"/>
    <col min="35" max="36" width="3.21875" customWidth="1"/>
    <col min="37" max="37" width="3.5546875" customWidth="1"/>
    <col min="38" max="39" width="3.109375" customWidth="1"/>
    <col min="40" max="40" width="2.88671875" customWidth="1"/>
    <col min="41" max="41" width="3" customWidth="1"/>
    <col min="42" max="42" width="2.6640625" customWidth="1"/>
    <col min="43" max="43" width="3.33203125" customWidth="1"/>
    <col min="44" max="44" width="8.33203125" customWidth="1"/>
  </cols>
  <sheetData>
    <row r="1" spans="1:44" x14ac:dyDescent="0.3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44" x14ac:dyDescent="0.3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44" ht="14.4" customHeight="1" x14ac:dyDescent="0.3">
      <c r="A3" s="39" t="s">
        <v>1</v>
      </c>
      <c r="B3" s="39" t="s">
        <v>3</v>
      </c>
      <c r="C3" s="55" t="s">
        <v>2</v>
      </c>
      <c r="D3" s="37" t="s">
        <v>4</v>
      </c>
      <c r="E3" s="37"/>
      <c r="F3" s="37"/>
      <c r="G3" s="37"/>
      <c r="H3" s="37"/>
      <c r="I3" s="37"/>
      <c r="J3" s="37" t="s">
        <v>78</v>
      </c>
      <c r="K3" s="40"/>
      <c r="L3" s="40"/>
      <c r="M3" s="41"/>
      <c r="N3" s="41"/>
      <c r="O3" s="41"/>
      <c r="P3" s="42" t="s">
        <v>132</v>
      </c>
      <c r="Q3" s="43"/>
      <c r="R3" s="43"/>
      <c r="S3" s="43"/>
      <c r="T3" s="43"/>
      <c r="U3" s="43"/>
      <c r="V3" s="43"/>
      <c r="W3" s="44"/>
      <c r="X3" s="42" t="s">
        <v>77</v>
      </c>
      <c r="Y3" s="43"/>
      <c r="Z3" s="43"/>
      <c r="AA3" s="44"/>
      <c r="AB3" s="49" t="s">
        <v>143</v>
      </c>
      <c r="AC3" s="50"/>
      <c r="AD3" s="50"/>
      <c r="AE3" s="51"/>
      <c r="AF3" s="49" t="s">
        <v>144</v>
      </c>
      <c r="AG3" s="52"/>
      <c r="AH3" s="52"/>
      <c r="AI3" s="53"/>
      <c r="AJ3" s="47" t="s">
        <v>141</v>
      </c>
      <c r="AK3" s="47"/>
      <c r="AL3" s="47"/>
      <c r="AM3" s="47"/>
      <c r="AN3" s="47" t="s">
        <v>142</v>
      </c>
      <c r="AO3" s="47"/>
      <c r="AP3" s="47"/>
      <c r="AQ3" s="47"/>
      <c r="AR3" s="45" t="s">
        <v>145</v>
      </c>
    </row>
    <row r="4" spans="1:44" x14ac:dyDescent="0.3">
      <c r="A4" s="39"/>
      <c r="B4" s="39"/>
      <c r="C4" s="55"/>
      <c r="D4" s="38">
        <v>42839</v>
      </c>
      <c r="E4" s="38"/>
      <c r="F4" s="38">
        <v>42840</v>
      </c>
      <c r="G4" s="38"/>
      <c r="H4" s="38">
        <v>42841</v>
      </c>
      <c r="I4" s="38"/>
      <c r="J4" s="38">
        <v>42867</v>
      </c>
      <c r="K4" s="40"/>
      <c r="L4" s="38">
        <v>42868</v>
      </c>
      <c r="M4" s="41"/>
      <c r="N4" s="38">
        <v>42869</v>
      </c>
      <c r="O4" s="40"/>
      <c r="P4" s="38">
        <v>42900</v>
      </c>
      <c r="Q4" s="38"/>
      <c r="R4" s="38">
        <v>42901</v>
      </c>
      <c r="S4" s="38"/>
      <c r="T4" s="38">
        <v>42902</v>
      </c>
      <c r="U4" s="38"/>
      <c r="V4" s="38">
        <v>42904</v>
      </c>
      <c r="W4" s="38"/>
      <c r="X4" s="38">
        <v>42916</v>
      </c>
      <c r="Y4" s="38"/>
      <c r="Z4" s="38">
        <v>42917</v>
      </c>
      <c r="AA4" s="38"/>
      <c r="AB4" s="48">
        <v>42987</v>
      </c>
      <c r="AC4" s="48"/>
      <c r="AD4" s="48">
        <v>42988</v>
      </c>
      <c r="AE4" s="48"/>
      <c r="AF4" s="54">
        <v>42994</v>
      </c>
      <c r="AG4" s="53"/>
      <c r="AH4" s="54">
        <v>42995</v>
      </c>
      <c r="AI4" s="53"/>
      <c r="AJ4" s="48">
        <v>43001</v>
      </c>
      <c r="AK4" s="48"/>
      <c r="AL4" s="48">
        <v>43002</v>
      </c>
      <c r="AM4" s="48"/>
      <c r="AN4" s="48">
        <v>43008</v>
      </c>
      <c r="AO4" s="48"/>
      <c r="AP4" s="48">
        <v>43009</v>
      </c>
      <c r="AQ4" s="48"/>
      <c r="AR4" s="46"/>
    </row>
    <row r="5" spans="1:44" x14ac:dyDescent="0.3">
      <c r="A5" s="39"/>
      <c r="B5" s="39"/>
      <c r="C5" s="55"/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J5" s="2" t="s">
        <v>5</v>
      </c>
      <c r="K5" s="2" t="s">
        <v>6</v>
      </c>
      <c r="L5" s="2" t="s">
        <v>5</v>
      </c>
      <c r="M5" s="2" t="s">
        <v>6</v>
      </c>
      <c r="N5" s="2" t="s">
        <v>5</v>
      </c>
      <c r="O5" s="2" t="s">
        <v>6</v>
      </c>
      <c r="P5" s="2" t="s">
        <v>5</v>
      </c>
      <c r="Q5" s="2" t="s">
        <v>6</v>
      </c>
      <c r="R5" s="2" t="s">
        <v>5</v>
      </c>
      <c r="S5" s="2" t="s">
        <v>6</v>
      </c>
      <c r="T5" s="2" t="s">
        <v>5</v>
      </c>
      <c r="U5" s="2" t="s">
        <v>6</v>
      </c>
      <c r="V5" s="2" t="s">
        <v>5</v>
      </c>
      <c r="W5" s="2" t="s">
        <v>6</v>
      </c>
      <c r="X5" s="2" t="s">
        <v>5</v>
      </c>
      <c r="Y5" s="2" t="s">
        <v>6</v>
      </c>
      <c r="Z5" s="2" t="s">
        <v>5</v>
      </c>
      <c r="AA5" s="2" t="s">
        <v>6</v>
      </c>
      <c r="AB5" s="20" t="s">
        <v>5</v>
      </c>
      <c r="AC5" s="20" t="s">
        <v>6</v>
      </c>
      <c r="AD5" s="20" t="s">
        <v>5</v>
      </c>
      <c r="AE5" s="20" t="s">
        <v>6</v>
      </c>
      <c r="AF5" s="20" t="s">
        <v>5</v>
      </c>
      <c r="AG5" s="20" t="s">
        <v>6</v>
      </c>
      <c r="AH5" s="20" t="s">
        <v>5</v>
      </c>
      <c r="AI5" s="20" t="s">
        <v>6</v>
      </c>
      <c r="AJ5" s="20" t="s">
        <v>5</v>
      </c>
      <c r="AK5" s="20" t="s">
        <v>6</v>
      </c>
      <c r="AL5" s="20" t="s">
        <v>5</v>
      </c>
      <c r="AM5" s="20" t="s">
        <v>6</v>
      </c>
      <c r="AN5" s="20" t="s">
        <v>5</v>
      </c>
      <c r="AO5" s="20" t="s">
        <v>6</v>
      </c>
      <c r="AP5" s="20" t="s">
        <v>5</v>
      </c>
      <c r="AQ5" s="20" t="s">
        <v>6</v>
      </c>
      <c r="AR5" s="4"/>
    </row>
    <row r="6" spans="1:44" x14ac:dyDescent="0.3">
      <c r="A6" s="2" t="s">
        <v>36</v>
      </c>
      <c r="B6" s="2">
        <v>2000</v>
      </c>
      <c r="C6" s="2" t="s">
        <v>8</v>
      </c>
      <c r="D6" s="2">
        <v>2</v>
      </c>
      <c r="E6" s="3">
        <v>33</v>
      </c>
      <c r="F6" s="2">
        <v>4</v>
      </c>
      <c r="G6" s="3">
        <v>29</v>
      </c>
      <c r="H6" s="2">
        <v>2</v>
      </c>
      <c r="I6" s="3">
        <v>33</v>
      </c>
      <c r="J6" s="2"/>
      <c r="K6" s="8"/>
      <c r="L6" s="8"/>
      <c r="M6" s="8"/>
      <c r="N6" s="8"/>
      <c r="O6" s="8"/>
      <c r="P6" s="2">
        <v>1</v>
      </c>
      <c r="Q6" s="18">
        <v>40</v>
      </c>
      <c r="R6" s="11">
        <v>1</v>
      </c>
      <c r="S6" s="18">
        <v>40</v>
      </c>
      <c r="T6" s="11">
        <v>8</v>
      </c>
      <c r="U6" s="18">
        <v>29</v>
      </c>
      <c r="V6" s="11">
        <v>3</v>
      </c>
      <c r="W6" s="18">
        <v>35</v>
      </c>
      <c r="X6" s="2">
        <v>8</v>
      </c>
      <c r="Y6" s="3">
        <v>25</v>
      </c>
      <c r="Z6" s="2">
        <v>2</v>
      </c>
      <c r="AA6" s="3">
        <v>33</v>
      </c>
      <c r="AB6" s="2">
        <v>7</v>
      </c>
      <c r="AC6" s="3">
        <v>20</v>
      </c>
      <c r="AD6" s="2">
        <v>3</v>
      </c>
      <c r="AE6" s="3">
        <v>25</v>
      </c>
      <c r="AF6" s="2">
        <v>1</v>
      </c>
      <c r="AG6" s="3">
        <v>30</v>
      </c>
      <c r="AH6" s="2">
        <v>1</v>
      </c>
      <c r="AI6" s="3">
        <v>30</v>
      </c>
      <c r="AJ6" s="2">
        <v>1</v>
      </c>
      <c r="AK6" s="3">
        <v>30</v>
      </c>
      <c r="AL6" s="2">
        <v>2</v>
      </c>
      <c r="AM6" s="3">
        <v>27</v>
      </c>
      <c r="AN6" s="2">
        <v>1</v>
      </c>
      <c r="AO6" s="3">
        <v>30</v>
      </c>
      <c r="AP6" s="2">
        <v>2</v>
      </c>
      <c r="AQ6" s="3">
        <v>27</v>
      </c>
      <c r="AR6" s="34">
        <f>S6+Q6+I6+E6+W6+AA6+AO6+AK6+AI6+AG6+G6+U6</f>
        <v>392</v>
      </c>
    </row>
    <row r="7" spans="1:44" x14ac:dyDescent="0.3">
      <c r="A7" s="2" t="s">
        <v>37</v>
      </c>
      <c r="B7" s="2">
        <v>2000</v>
      </c>
      <c r="C7" s="2" t="s">
        <v>8</v>
      </c>
      <c r="D7" s="2">
        <v>5</v>
      </c>
      <c r="E7" s="3">
        <v>28</v>
      </c>
      <c r="F7" s="2">
        <v>6</v>
      </c>
      <c r="G7" s="3">
        <v>27</v>
      </c>
      <c r="H7" s="2">
        <v>3</v>
      </c>
      <c r="I7" s="3">
        <v>31</v>
      </c>
      <c r="J7" s="2">
        <v>3</v>
      </c>
      <c r="K7" s="12">
        <v>25</v>
      </c>
      <c r="L7" s="8">
        <v>3</v>
      </c>
      <c r="M7" s="12">
        <v>25</v>
      </c>
      <c r="N7" s="8">
        <v>1</v>
      </c>
      <c r="O7" s="12">
        <v>30</v>
      </c>
      <c r="P7" s="2">
        <v>2</v>
      </c>
      <c r="Q7" s="18">
        <v>37</v>
      </c>
      <c r="R7" s="11">
        <v>5</v>
      </c>
      <c r="S7" s="18">
        <v>32</v>
      </c>
      <c r="T7" s="11">
        <v>4</v>
      </c>
      <c r="U7" s="18">
        <v>33</v>
      </c>
      <c r="V7" s="11">
        <v>2</v>
      </c>
      <c r="W7" s="18">
        <v>37</v>
      </c>
      <c r="X7" s="2">
        <v>2</v>
      </c>
      <c r="Y7" s="3">
        <v>33</v>
      </c>
      <c r="Z7" s="2">
        <v>5</v>
      </c>
      <c r="AA7" s="3">
        <v>28</v>
      </c>
      <c r="AB7" s="2">
        <v>1</v>
      </c>
      <c r="AC7" s="3">
        <v>30</v>
      </c>
      <c r="AD7" s="2">
        <v>1</v>
      </c>
      <c r="AE7" s="3">
        <v>30</v>
      </c>
      <c r="AF7" s="2"/>
      <c r="AG7" s="2"/>
      <c r="AH7" s="2"/>
      <c r="AI7" s="2"/>
      <c r="AJ7" s="2">
        <v>2</v>
      </c>
      <c r="AK7" s="3">
        <v>27</v>
      </c>
      <c r="AL7" s="2">
        <v>4</v>
      </c>
      <c r="AM7" s="3">
        <v>23</v>
      </c>
      <c r="AN7" s="2">
        <v>3</v>
      </c>
      <c r="AO7" s="3">
        <v>25</v>
      </c>
      <c r="AP7" s="2">
        <v>1</v>
      </c>
      <c r="AQ7" s="3">
        <v>30</v>
      </c>
      <c r="AR7" s="34">
        <f>Q7+S7+W7+I7+Y7+AC7+AE7+AQ7+U7+O7+E7+AA7</f>
        <v>379</v>
      </c>
    </row>
    <row r="8" spans="1:44" x14ac:dyDescent="0.3">
      <c r="A8" s="2" t="s">
        <v>124</v>
      </c>
      <c r="B8" s="2">
        <v>2000</v>
      </c>
      <c r="C8" s="2" t="s">
        <v>140</v>
      </c>
      <c r="D8" s="2"/>
      <c r="E8" s="2"/>
      <c r="F8" s="2"/>
      <c r="G8" s="2"/>
      <c r="H8" s="2"/>
      <c r="I8" s="2"/>
      <c r="J8" s="2">
        <v>1</v>
      </c>
      <c r="K8" s="12">
        <v>30</v>
      </c>
      <c r="L8" s="8">
        <v>1</v>
      </c>
      <c r="M8" s="12">
        <v>30</v>
      </c>
      <c r="N8" s="8"/>
      <c r="O8" s="12"/>
      <c r="P8" s="2">
        <v>0</v>
      </c>
      <c r="Q8" s="18">
        <v>0</v>
      </c>
      <c r="R8" s="11">
        <v>4</v>
      </c>
      <c r="S8" s="18">
        <v>33</v>
      </c>
      <c r="T8" s="11">
        <v>6</v>
      </c>
      <c r="U8" s="18">
        <v>31</v>
      </c>
      <c r="V8" s="11">
        <v>8</v>
      </c>
      <c r="W8" s="18">
        <v>29</v>
      </c>
      <c r="X8" s="2">
        <v>6</v>
      </c>
      <c r="Y8" s="3">
        <v>27</v>
      </c>
      <c r="Z8" s="2">
        <v>1</v>
      </c>
      <c r="AA8" s="3">
        <v>36</v>
      </c>
      <c r="AB8" s="2">
        <v>3</v>
      </c>
      <c r="AC8" s="3">
        <v>25</v>
      </c>
      <c r="AD8" s="2">
        <v>7</v>
      </c>
      <c r="AE8" s="3">
        <v>20</v>
      </c>
      <c r="AF8" s="2"/>
      <c r="AG8" s="2"/>
      <c r="AH8" s="2"/>
      <c r="AI8" s="2"/>
      <c r="AJ8" s="2">
        <v>3</v>
      </c>
      <c r="AK8" s="3">
        <v>25</v>
      </c>
      <c r="AL8" s="2">
        <v>1</v>
      </c>
      <c r="AM8" s="3">
        <v>30</v>
      </c>
      <c r="AN8" s="2">
        <v>2</v>
      </c>
      <c r="AO8" s="3">
        <v>27</v>
      </c>
      <c r="AP8" s="2">
        <v>4</v>
      </c>
      <c r="AQ8" s="3">
        <v>23</v>
      </c>
      <c r="AR8" s="34">
        <f>U8+K8+M8+S8+W8+Y8+AA8+AC8+AM8+AO8+AK8+AQ8</f>
        <v>346</v>
      </c>
    </row>
    <row r="9" spans="1:44" x14ac:dyDescent="0.3">
      <c r="A9" s="2" t="s">
        <v>38</v>
      </c>
      <c r="B9" s="2">
        <v>2000</v>
      </c>
      <c r="C9" s="2" t="s">
        <v>8</v>
      </c>
      <c r="D9" s="2">
        <v>7</v>
      </c>
      <c r="E9" s="3">
        <v>26</v>
      </c>
      <c r="F9" s="2">
        <v>7</v>
      </c>
      <c r="G9" s="3">
        <v>26</v>
      </c>
      <c r="H9" s="2">
        <v>7</v>
      </c>
      <c r="I9" s="3">
        <v>26</v>
      </c>
      <c r="J9" s="2">
        <v>6</v>
      </c>
      <c r="K9" s="12">
        <v>21</v>
      </c>
      <c r="L9" s="8">
        <v>5</v>
      </c>
      <c r="M9" s="12">
        <v>22</v>
      </c>
      <c r="N9" s="8">
        <v>7</v>
      </c>
      <c r="O9" s="12">
        <v>20</v>
      </c>
      <c r="P9" s="2">
        <v>4</v>
      </c>
      <c r="Q9" s="18">
        <v>33</v>
      </c>
      <c r="R9" s="11">
        <v>9</v>
      </c>
      <c r="S9" s="18">
        <v>28</v>
      </c>
      <c r="T9" s="11">
        <v>5</v>
      </c>
      <c r="U9" s="18">
        <v>32</v>
      </c>
      <c r="V9" s="11">
        <v>4</v>
      </c>
      <c r="W9" s="18">
        <v>33</v>
      </c>
      <c r="X9" s="2">
        <v>4</v>
      </c>
      <c r="Y9" s="3">
        <v>29</v>
      </c>
      <c r="Z9" s="2">
        <v>8</v>
      </c>
      <c r="AA9" s="3">
        <v>25</v>
      </c>
      <c r="AB9" s="2">
        <v>5</v>
      </c>
      <c r="AC9" s="3">
        <v>22</v>
      </c>
      <c r="AD9" s="2">
        <v>2</v>
      </c>
      <c r="AE9" s="3">
        <v>27</v>
      </c>
      <c r="AF9" s="2"/>
      <c r="AG9" s="2"/>
      <c r="AH9" s="2"/>
      <c r="AI9" s="2"/>
      <c r="AJ9" s="2">
        <v>4</v>
      </c>
      <c r="AK9" s="3">
        <v>23</v>
      </c>
      <c r="AL9" s="2">
        <v>3</v>
      </c>
      <c r="AM9" s="3">
        <v>25</v>
      </c>
      <c r="AN9" s="2">
        <v>4</v>
      </c>
      <c r="AO9" s="3">
        <v>23</v>
      </c>
      <c r="AP9" s="2">
        <v>3</v>
      </c>
      <c r="AQ9" s="3">
        <v>25</v>
      </c>
      <c r="AR9" s="34">
        <f>W9+U9+Q9+S9+Y9+AE9+I9+G9+E9+AA9+AM9+AQ9</f>
        <v>335</v>
      </c>
    </row>
    <row r="10" spans="1:44" x14ac:dyDescent="0.3">
      <c r="A10" s="2" t="s">
        <v>40</v>
      </c>
      <c r="B10" s="2">
        <v>2000</v>
      </c>
      <c r="C10" s="2" t="s">
        <v>83</v>
      </c>
      <c r="D10" s="2">
        <v>10</v>
      </c>
      <c r="E10" s="3">
        <v>23</v>
      </c>
      <c r="F10" s="2">
        <v>5</v>
      </c>
      <c r="G10" s="3">
        <v>28</v>
      </c>
      <c r="H10" s="2">
        <v>11</v>
      </c>
      <c r="I10" s="3">
        <v>22</v>
      </c>
      <c r="J10" s="2">
        <v>5</v>
      </c>
      <c r="K10" s="12">
        <v>22</v>
      </c>
      <c r="L10" s="8">
        <v>2</v>
      </c>
      <c r="M10" s="12">
        <v>27</v>
      </c>
      <c r="N10" s="8">
        <v>2</v>
      </c>
      <c r="O10" s="12">
        <v>27</v>
      </c>
      <c r="P10" s="2">
        <v>8</v>
      </c>
      <c r="Q10" s="18">
        <v>29</v>
      </c>
      <c r="R10" s="11">
        <v>3</v>
      </c>
      <c r="S10" s="18">
        <v>35</v>
      </c>
      <c r="T10" s="11">
        <v>9</v>
      </c>
      <c r="U10" s="18">
        <v>28</v>
      </c>
      <c r="V10" s="11">
        <v>7</v>
      </c>
      <c r="W10" s="18">
        <v>30</v>
      </c>
      <c r="X10" s="2"/>
      <c r="Y10" s="3"/>
      <c r="Z10" s="2"/>
      <c r="AA10" s="3"/>
      <c r="AB10" s="2">
        <v>2</v>
      </c>
      <c r="AC10" s="3">
        <v>27</v>
      </c>
      <c r="AD10" s="2">
        <v>4</v>
      </c>
      <c r="AE10" s="3">
        <v>23</v>
      </c>
      <c r="AF10" s="2"/>
      <c r="AG10" s="2"/>
      <c r="AH10" s="2"/>
      <c r="AI10" s="2"/>
      <c r="AJ10" s="2">
        <v>11</v>
      </c>
      <c r="AK10" s="3">
        <v>16</v>
      </c>
      <c r="AL10" s="2">
        <v>7</v>
      </c>
      <c r="AM10" s="3">
        <v>20</v>
      </c>
      <c r="AN10" s="2"/>
      <c r="AO10" s="3"/>
      <c r="AP10" s="2"/>
      <c r="AQ10" s="3"/>
      <c r="AR10" s="34">
        <f>W10+U10+S10+Q10+O10+M10+G10+AC10+K10+I10+E10+AE10</f>
        <v>321</v>
      </c>
    </row>
    <row r="11" spans="1:44" x14ac:dyDescent="0.3">
      <c r="A11" s="2" t="s">
        <v>39</v>
      </c>
      <c r="B11" s="2">
        <v>1999</v>
      </c>
      <c r="C11" s="2" t="s">
        <v>12</v>
      </c>
      <c r="D11" s="2">
        <v>8</v>
      </c>
      <c r="E11" s="3">
        <v>25</v>
      </c>
      <c r="F11" s="2">
        <v>9</v>
      </c>
      <c r="G11" s="3">
        <v>24</v>
      </c>
      <c r="H11" s="2">
        <v>6</v>
      </c>
      <c r="I11" s="3">
        <v>27</v>
      </c>
      <c r="J11" s="2">
        <v>2</v>
      </c>
      <c r="K11" s="12">
        <v>27</v>
      </c>
      <c r="L11" s="8">
        <v>6</v>
      </c>
      <c r="M11" s="12">
        <v>21</v>
      </c>
      <c r="N11" s="8">
        <v>5</v>
      </c>
      <c r="O11" s="12">
        <v>22</v>
      </c>
      <c r="P11" s="2">
        <v>3</v>
      </c>
      <c r="Q11" s="18">
        <v>35</v>
      </c>
      <c r="R11" s="11">
        <v>8</v>
      </c>
      <c r="S11" s="18">
        <v>29</v>
      </c>
      <c r="T11" s="11">
        <v>1</v>
      </c>
      <c r="U11" s="18">
        <v>40</v>
      </c>
      <c r="V11" s="11">
        <v>1</v>
      </c>
      <c r="W11" s="18">
        <v>40</v>
      </c>
      <c r="X11" s="2"/>
      <c r="Y11" s="3"/>
      <c r="Z11" s="2"/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4">
        <f>E11+G11+I11+K11+M11+O11+Q11+S11+U11+W11</f>
        <v>290</v>
      </c>
    </row>
    <row r="12" spans="1:44" x14ac:dyDescent="0.3">
      <c r="A12" s="2" t="s">
        <v>126</v>
      </c>
      <c r="B12" s="2">
        <v>2000</v>
      </c>
      <c r="C12" s="2" t="s">
        <v>140</v>
      </c>
      <c r="D12" s="4"/>
      <c r="E12" s="4"/>
      <c r="F12" s="4"/>
      <c r="G12" s="4"/>
      <c r="H12" s="4"/>
      <c r="I12" s="4"/>
      <c r="J12" s="2">
        <v>7</v>
      </c>
      <c r="K12" s="12">
        <v>20</v>
      </c>
      <c r="L12" s="8">
        <v>8</v>
      </c>
      <c r="M12" s="12">
        <v>19</v>
      </c>
      <c r="N12" s="8">
        <v>6</v>
      </c>
      <c r="O12" s="12">
        <v>21</v>
      </c>
      <c r="P12" s="2">
        <v>6</v>
      </c>
      <c r="Q12" s="18">
        <v>31</v>
      </c>
      <c r="R12" s="11">
        <v>6</v>
      </c>
      <c r="S12" s="18">
        <v>31</v>
      </c>
      <c r="T12" s="11">
        <v>2</v>
      </c>
      <c r="U12" s="18">
        <v>37</v>
      </c>
      <c r="V12" s="11">
        <v>16</v>
      </c>
      <c r="W12" s="18">
        <v>21</v>
      </c>
      <c r="X12" s="2">
        <v>7</v>
      </c>
      <c r="Y12" s="3">
        <v>26</v>
      </c>
      <c r="Z12" s="2">
        <v>0</v>
      </c>
      <c r="AA12" s="3">
        <v>0</v>
      </c>
      <c r="AB12" s="2"/>
      <c r="AC12" s="3"/>
      <c r="AD12" s="2"/>
      <c r="AE12" s="3"/>
      <c r="AF12" s="2"/>
      <c r="AG12" s="2"/>
      <c r="AH12" s="2"/>
      <c r="AI12" s="2"/>
      <c r="AJ12" s="2"/>
      <c r="AK12" s="3"/>
      <c r="AL12" s="2"/>
      <c r="AM12" s="3"/>
      <c r="AN12" s="2"/>
      <c r="AO12" s="3"/>
      <c r="AP12" s="2"/>
      <c r="AQ12" s="3"/>
      <c r="AR12" s="34">
        <f>Y12+W12+U12+S12+Q12+O12+M12+K12</f>
        <v>206</v>
      </c>
    </row>
    <row r="13" spans="1:44" x14ac:dyDescent="0.3">
      <c r="A13" s="2" t="s">
        <v>128</v>
      </c>
      <c r="B13" s="2">
        <v>1999</v>
      </c>
      <c r="C13" s="2" t="s">
        <v>129</v>
      </c>
      <c r="D13" s="4"/>
      <c r="E13" s="4"/>
      <c r="F13" s="4"/>
      <c r="G13" s="4"/>
      <c r="H13" s="4"/>
      <c r="I13" s="4"/>
      <c r="J13" s="2">
        <v>9</v>
      </c>
      <c r="K13" s="12">
        <v>18</v>
      </c>
      <c r="L13" s="8">
        <v>0</v>
      </c>
      <c r="M13" s="12">
        <v>0</v>
      </c>
      <c r="N13" s="8">
        <v>3</v>
      </c>
      <c r="O13" s="12">
        <v>25</v>
      </c>
      <c r="P13" s="2">
        <v>9</v>
      </c>
      <c r="Q13" s="18">
        <v>28</v>
      </c>
      <c r="R13" s="11">
        <v>11</v>
      </c>
      <c r="S13" s="18">
        <v>26</v>
      </c>
      <c r="T13" s="11">
        <v>16</v>
      </c>
      <c r="U13" s="18">
        <v>21</v>
      </c>
      <c r="V13" s="11">
        <v>6</v>
      </c>
      <c r="W13" s="18">
        <v>31</v>
      </c>
      <c r="X13" s="2"/>
      <c r="Y13" s="3"/>
      <c r="Z13" s="2"/>
      <c r="AA13" s="3"/>
      <c r="AB13" s="2"/>
      <c r="AC13" s="3"/>
      <c r="AD13" s="2"/>
      <c r="AE13" s="3"/>
      <c r="AF13" s="2"/>
      <c r="AG13" s="2"/>
      <c r="AH13" s="2"/>
      <c r="AI13" s="2"/>
      <c r="AJ13" s="2"/>
      <c r="AK13" s="3"/>
      <c r="AL13" s="2"/>
      <c r="AM13" s="3"/>
      <c r="AN13" s="2">
        <v>5</v>
      </c>
      <c r="AO13" s="3">
        <v>22</v>
      </c>
      <c r="AP13" s="2">
        <v>5</v>
      </c>
      <c r="AQ13" s="3">
        <v>22</v>
      </c>
      <c r="AR13" s="34">
        <f>AQ13+AO13+W13+U13+S13+Q13+O13+K13</f>
        <v>193</v>
      </c>
    </row>
    <row r="14" spans="1:44" x14ac:dyDescent="0.3">
      <c r="A14" s="2" t="s">
        <v>127</v>
      </c>
      <c r="B14" s="2">
        <v>2000</v>
      </c>
      <c r="C14" s="2" t="s">
        <v>23</v>
      </c>
      <c r="D14" s="4"/>
      <c r="E14" s="4"/>
      <c r="F14" s="4"/>
      <c r="G14" s="4"/>
      <c r="H14" s="4"/>
      <c r="I14" s="4"/>
      <c r="J14" s="2">
        <v>8</v>
      </c>
      <c r="K14" s="12">
        <v>19</v>
      </c>
      <c r="L14" s="8">
        <v>4</v>
      </c>
      <c r="M14" s="12">
        <v>23</v>
      </c>
      <c r="N14" s="8">
        <v>8</v>
      </c>
      <c r="O14" s="12">
        <v>19</v>
      </c>
      <c r="P14" s="2">
        <v>0</v>
      </c>
      <c r="Q14" s="18">
        <v>0</v>
      </c>
      <c r="R14" s="11">
        <v>15</v>
      </c>
      <c r="S14" s="18">
        <v>22</v>
      </c>
      <c r="T14" s="11">
        <v>11</v>
      </c>
      <c r="U14" s="18">
        <v>26</v>
      </c>
      <c r="V14" s="11">
        <v>5</v>
      </c>
      <c r="W14" s="18">
        <v>32</v>
      </c>
      <c r="X14" s="2">
        <v>0</v>
      </c>
      <c r="Y14" s="3"/>
      <c r="Z14" s="2"/>
      <c r="AA14" s="3"/>
      <c r="AB14" s="2"/>
      <c r="AC14" s="3"/>
      <c r="AD14" s="2"/>
      <c r="AE14" s="3"/>
      <c r="AF14" s="2"/>
      <c r="AG14" s="2"/>
      <c r="AH14" s="2"/>
      <c r="AI14" s="2"/>
      <c r="AJ14" s="2">
        <v>9</v>
      </c>
      <c r="AK14" s="3">
        <v>18</v>
      </c>
      <c r="AL14" s="2">
        <v>6</v>
      </c>
      <c r="AM14" s="3">
        <v>21</v>
      </c>
      <c r="AN14" s="2"/>
      <c r="AO14" s="3"/>
      <c r="AP14" s="2"/>
      <c r="AQ14" s="3"/>
      <c r="AR14" s="34">
        <f>W14+U14+K14+M14+O14+S14+AK14+AM14</f>
        <v>180</v>
      </c>
    </row>
    <row r="15" spans="1:44" x14ac:dyDescent="0.3">
      <c r="A15" s="2" t="s">
        <v>41</v>
      </c>
      <c r="B15" s="2">
        <v>1999</v>
      </c>
      <c r="C15" s="2" t="s">
        <v>8</v>
      </c>
      <c r="D15" s="2">
        <v>16</v>
      </c>
      <c r="E15" s="3">
        <v>17</v>
      </c>
      <c r="F15" s="2">
        <v>17</v>
      </c>
      <c r="G15" s="3">
        <v>16</v>
      </c>
      <c r="H15" s="2">
        <v>4</v>
      </c>
      <c r="I15" s="3">
        <v>29</v>
      </c>
      <c r="J15" s="2"/>
      <c r="K15" s="3"/>
      <c r="L15" s="2"/>
      <c r="M15" s="3"/>
      <c r="N15" s="2"/>
      <c r="O15" s="3"/>
      <c r="P15" s="2">
        <v>7</v>
      </c>
      <c r="Q15" s="18">
        <v>30</v>
      </c>
      <c r="R15" s="11">
        <v>12</v>
      </c>
      <c r="S15" s="18">
        <v>25</v>
      </c>
      <c r="T15" s="11">
        <v>12</v>
      </c>
      <c r="U15" s="18">
        <v>25</v>
      </c>
      <c r="V15" s="11">
        <v>12</v>
      </c>
      <c r="W15" s="18">
        <v>25</v>
      </c>
      <c r="X15" s="2">
        <v>0</v>
      </c>
      <c r="Y15" s="3"/>
      <c r="Z15" s="2"/>
      <c r="AA15" s="3"/>
      <c r="AB15" s="2"/>
      <c r="AC15" s="3"/>
      <c r="AD15" s="2"/>
      <c r="AE15" s="3"/>
      <c r="AF15" s="2"/>
      <c r="AG15" s="2"/>
      <c r="AH15" s="2"/>
      <c r="AI15" s="2"/>
      <c r="AJ15" s="2"/>
      <c r="AK15" s="3"/>
      <c r="AL15" s="2"/>
      <c r="AM15" s="3"/>
      <c r="AN15" s="2"/>
      <c r="AO15" s="3"/>
      <c r="AP15" s="2"/>
      <c r="AQ15" s="3"/>
      <c r="AR15" s="34">
        <f>W15+U15+S15+Q15+I15+G15+E15</f>
        <v>167</v>
      </c>
    </row>
    <row r="16" spans="1:44" x14ac:dyDescent="0.3">
      <c r="A16" s="2" t="s">
        <v>42</v>
      </c>
      <c r="B16" s="2">
        <v>2000</v>
      </c>
      <c r="C16" s="2" t="s">
        <v>43</v>
      </c>
      <c r="D16" s="2">
        <v>0</v>
      </c>
      <c r="E16" s="3">
        <v>0</v>
      </c>
      <c r="F16" s="2">
        <v>20</v>
      </c>
      <c r="G16" s="3">
        <v>13</v>
      </c>
      <c r="H16" s="2">
        <v>0</v>
      </c>
      <c r="I16" s="3">
        <v>0</v>
      </c>
      <c r="J16" s="2"/>
      <c r="K16" s="3"/>
      <c r="L16" s="2"/>
      <c r="M16" s="3"/>
      <c r="N16" s="2"/>
      <c r="O16" s="3"/>
      <c r="P16" s="2">
        <v>16</v>
      </c>
      <c r="Q16" s="18">
        <v>21</v>
      </c>
      <c r="R16" s="11">
        <v>17</v>
      </c>
      <c r="S16" s="18">
        <v>20</v>
      </c>
      <c r="T16" s="11">
        <v>15</v>
      </c>
      <c r="U16" s="18">
        <v>22</v>
      </c>
      <c r="V16" s="11">
        <v>17</v>
      </c>
      <c r="W16" s="18">
        <v>20</v>
      </c>
      <c r="X16" s="2"/>
      <c r="Y16" s="3"/>
      <c r="Z16" s="2"/>
      <c r="AA16" s="3"/>
      <c r="AB16" s="2"/>
      <c r="AC16" s="3"/>
      <c r="AD16" s="2"/>
      <c r="AE16" s="3"/>
      <c r="AF16" s="2"/>
      <c r="AG16" s="2"/>
      <c r="AH16" s="2"/>
      <c r="AI16" s="2"/>
      <c r="AJ16" s="2">
        <v>6</v>
      </c>
      <c r="AK16" s="3">
        <v>21</v>
      </c>
      <c r="AL16" s="2">
        <v>10</v>
      </c>
      <c r="AM16" s="3">
        <v>17</v>
      </c>
      <c r="AN16" s="2"/>
      <c r="AO16" s="3"/>
      <c r="AP16" s="2">
        <v>7</v>
      </c>
      <c r="AQ16" s="3">
        <v>20</v>
      </c>
      <c r="AR16" s="34">
        <f>F16+Q16+S16+U16+W16+AK16+AM16+AQ16</f>
        <v>161</v>
      </c>
    </row>
    <row r="17" spans="1:44" x14ac:dyDescent="0.3">
      <c r="A17" s="2" t="s">
        <v>134</v>
      </c>
      <c r="B17" s="2"/>
      <c r="C17" s="2" t="s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11</v>
      </c>
      <c r="Q17" s="18">
        <v>26</v>
      </c>
      <c r="R17" s="11">
        <v>10</v>
      </c>
      <c r="S17" s="18">
        <v>27</v>
      </c>
      <c r="T17" s="11">
        <v>10</v>
      </c>
      <c r="U17" s="18">
        <v>27</v>
      </c>
      <c r="V17" s="11">
        <v>9</v>
      </c>
      <c r="W17" s="18">
        <v>28</v>
      </c>
      <c r="X17" s="2">
        <v>5</v>
      </c>
      <c r="Y17" s="3">
        <v>28</v>
      </c>
      <c r="Z17" s="2">
        <v>9</v>
      </c>
      <c r="AA17" s="3">
        <v>24</v>
      </c>
      <c r="AB17" s="2"/>
      <c r="AC17" s="3"/>
      <c r="AD17" s="2"/>
      <c r="AE17" s="3"/>
      <c r="AF17" s="2"/>
      <c r="AG17" s="2"/>
      <c r="AH17" s="2"/>
      <c r="AI17" s="2"/>
      <c r="AJ17" s="2"/>
      <c r="AK17" s="3"/>
      <c r="AL17" s="2"/>
      <c r="AM17" s="3"/>
      <c r="AN17" s="2"/>
      <c r="AO17" s="3"/>
      <c r="AP17" s="2"/>
      <c r="AQ17" s="3"/>
      <c r="AR17" s="34">
        <f>AA17+Y17+W17+U17+S17+Q17</f>
        <v>160</v>
      </c>
    </row>
    <row r="18" spans="1:44" x14ac:dyDescent="0.3">
      <c r="A18" s="2" t="s">
        <v>125</v>
      </c>
      <c r="B18" s="2">
        <v>1999</v>
      </c>
      <c r="C18" s="2" t="s">
        <v>140</v>
      </c>
      <c r="D18" s="4"/>
      <c r="E18" s="4"/>
      <c r="F18" s="4"/>
      <c r="G18" s="4"/>
      <c r="H18" s="4"/>
      <c r="I18" s="4"/>
      <c r="J18" s="2">
        <v>4</v>
      </c>
      <c r="K18" s="3">
        <v>23</v>
      </c>
      <c r="L18" s="2">
        <v>7</v>
      </c>
      <c r="M18" s="3">
        <v>20</v>
      </c>
      <c r="N18" s="2">
        <v>4</v>
      </c>
      <c r="O18" s="3">
        <v>23</v>
      </c>
      <c r="P18" s="2">
        <v>0</v>
      </c>
      <c r="Q18" s="3">
        <v>0</v>
      </c>
      <c r="R18" s="2">
        <v>0</v>
      </c>
      <c r="S18" s="3">
        <v>0</v>
      </c>
      <c r="T18" s="2">
        <v>0</v>
      </c>
      <c r="U18" s="3">
        <v>0</v>
      </c>
      <c r="V18" s="4"/>
      <c r="W18" s="5"/>
      <c r="X18" s="4"/>
      <c r="Y18" s="5"/>
      <c r="Z18" s="4"/>
      <c r="AA18" s="5"/>
      <c r="AB18" s="2">
        <v>4</v>
      </c>
      <c r="AC18" s="3">
        <v>23</v>
      </c>
      <c r="AD18" s="2">
        <v>6</v>
      </c>
      <c r="AE18" s="3">
        <v>21</v>
      </c>
      <c r="AF18" s="2"/>
      <c r="AG18" s="2"/>
      <c r="AH18" s="2"/>
      <c r="AI18" s="2"/>
      <c r="AJ18" s="2">
        <v>8</v>
      </c>
      <c r="AK18" s="3">
        <v>19</v>
      </c>
      <c r="AL18" s="2"/>
      <c r="AM18" s="3"/>
      <c r="AN18" s="2"/>
      <c r="AO18" s="3"/>
      <c r="AP18" s="2"/>
      <c r="AQ18" s="3"/>
      <c r="AR18" s="34">
        <f>K18+M18+O18+AC18+AE18+AK18</f>
        <v>129</v>
      </c>
    </row>
    <row r="19" spans="1:44" x14ac:dyDescent="0.3">
      <c r="A19" s="2" t="s">
        <v>130</v>
      </c>
      <c r="B19" s="2">
        <v>2000</v>
      </c>
      <c r="C19" s="2" t="s">
        <v>140</v>
      </c>
      <c r="D19" s="4"/>
      <c r="E19" s="4"/>
      <c r="F19" s="4"/>
      <c r="G19" s="4"/>
      <c r="H19" s="4"/>
      <c r="I19" s="4"/>
      <c r="J19" s="2">
        <v>10</v>
      </c>
      <c r="K19" s="3">
        <v>17</v>
      </c>
      <c r="L19" s="4"/>
      <c r="M19" s="5"/>
      <c r="N19" s="4"/>
      <c r="O19" s="5"/>
      <c r="P19" s="2">
        <v>0</v>
      </c>
      <c r="Q19" s="3">
        <v>0</v>
      </c>
      <c r="R19" s="2">
        <v>0</v>
      </c>
      <c r="S19" s="3">
        <v>0</v>
      </c>
      <c r="T19" s="2">
        <v>0</v>
      </c>
      <c r="U19" s="3">
        <v>0</v>
      </c>
      <c r="V19" s="2"/>
      <c r="W19" s="3"/>
      <c r="X19" s="2"/>
      <c r="Y19" s="3"/>
      <c r="Z19" s="2"/>
      <c r="AA19" s="3"/>
      <c r="AB19" s="2">
        <v>6</v>
      </c>
      <c r="AC19" s="3">
        <v>21</v>
      </c>
      <c r="AD19" s="2"/>
      <c r="AE19" s="3"/>
      <c r="AF19" s="2"/>
      <c r="AG19" s="2"/>
      <c r="AH19" s="2"/>
      <c r="AI19" s="2"/>
      <c r="AJ19" s="2">
        <v>5</v>
      </c>
      <c r="AK19" s="3">
        <v>22</v>
      </c>
      <c r="AL19" s="2">
        <v>9</v>
      </c>
      <c r="AM19" s="3">
        <v>18</v>
      </c>
      <c r="AN19" s="2"/>
      <c r="AO19" s="3"/>
      <c r="AP19" s="2"/>
      <c r="AQ19" s="3"/>
      <c r="AR19" s="34">
        <f>K19+AC19+AK19+AM19</f>
        <v>78</v>
      </c>
    </row>
  </sheetData>
  <sortState ref="A6:AR19">
    <sortCondition descending="1" ref="AR6:AR19"/>
  </sortState>
  <mergeCells count="34">
    <mergeCell ref="X3:AA3"/>
    <mergeCell ref="X4:Y4"/>
    <mergeCell ref="Z4:AA4"/>
    <mergeCell ref="P3:W3"/>
    <mergeCell ref="P4:Q4"/>
    <mergeCell ref="R4:S4"/>
    <mergeCell ref="T4:U4"/>
    <mergeCell ref="V4:W4"/>
    <mergeCell ref="A1:K1"/>
    <mergeCell ref="A2:K2"/>
    <mergeCell ref="A3:A5"/>
    <mergeCell ref="B3:B5"/>
    <mergeCell ref="C3:C5"/>
    <mergeCell ref="D3:I3"/>
    <mergeCell ref="D4:E4"/>
    <mergeCell ref="F4:G4"/>
    <mergeCell ref="H4:I4"/>
    <mergeCell ref="J3:O3"/>
    <mergeCell ref="J4:K4"/>
    <mergeCell ref="L4:M4"/>
    <mergeCell ref="N4:O4"/>
    <mergeCell ref="AB3:AE3"/>
    <mergeCell ref="AB4:AC4"/>
    <mergeCell ref="AD4:AE4"/>
    <mergeCell ref="AF3:AI3"/>
    <mergeCell ref="AF4:AG4"/>
    <mergeCell ref="AH4:AI4"/>
    <mergeCell ref="AR3:AR4"/>
    <mergeCell ref="AJ3:AM3"/>
    <mergeCell ref="AJ4:AK4"/>
    <mergeCell ref="AL4:AM4"/>
    <mergeCell ref="AN3:AQ3"/>
    <mergeCell ref="AN4:AO4"/>
    <mergeCell ref="AP4:AQ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opLeftCell="A10" zoomScale="81" zoomScaleNormal="81" workbookViewId="0">
      <selection activeCell="AS22" sqref="AS22"/>
    </sheetView>
  </sheetViews>
  <sheetFormatPr defaultRowHeight="14.4" x14ac:dyDescent="0.3"/>
  <cols>
    <col min="1" max="1" width="13" customWidth="1"/>
    <col min="2" max="2" width="5.5546875" customWidth="1"/>
    <col min="3" max="3" width="10.77734375" customWidth="1"/>
    <col min="4" max="4" width="4.44140625" customWidth="1"/>
    <col min="5" max="5" width="3.6640625" customWidth="1"/>
    <col min="6" max="6" width="4.33203125" customWidth="1"/>
    <col min="7" max="7" width="3.44140625" customWidth="1"/>
    <col min="8" max="8" width="4.33203125" customWidth="1"/>
    <col min="9" max="9" width="3.44140625" customWidth="1"/>
    <col min="10" max="10" width="4.33203125" customWidth="1"/>
    <col min="11" max="11" width="3.88671875" customWidth="1"/>
    <col min="12" max="12" width="4.5546875" customWidth="1"/>
    <col min="13" max="13" width="4" customWidth="1"/>
    <col min="14" max="14" width="4.33203125" customWidth="1"/>
    <col min="15" max="15" width="3.77734375" customWidth="1"/>
    <col min="16" max="16" width="4.21875" customWidth="1"/>
    <col min="17" max="17" width="3.5546875" customWidth="1"/>
    <col min="18" max="18" width="4.6640625" customWidth="1"/>
    <col min="19" max="19" width="3.6640625" customWidth="1"/>
    <col min="20" max="20" width="4.33203125" customWidth="1"/>
    <col min="21" max="21" width="4" customWidth="1"/>
    <col min="22" max="22" width="4.6640625" customWidth="1"/>
    <col min="23" max="23" width="3.5546875" customWidth="1"/>
    <col min="24" max="24" width="4.109375" customWidth="1"/>
    <col min="25" max="25" width="3.44140625" customWidth="1"/>
    <col min="26" max="26" width="4.33203125" customWidth="1"/>
    <col min="27" max="27" width="3.88671875" customWidth="1"/>
    <col min="28" max="29" width="3.5546875" customWidth="1"/>
    <col min="30" max="30" width="3.33203125" customWidth="1"/>
    <col min="31" max="31" width="3.44140625" customWidth="1"/>
    <col min="32" max="32" width="3.5546875" customWidth="1"/>
    <col min="33" max="33" width="3.44140625" customWidth="1"/>
    <col min="34" max="34" width="3.21875" customWidth="1"/>
    <col min="35" max="35" width="3.5546875" customWidth="1"/>
    <col min="36" max="36" width="3.33203125" customWidth="1"/>
    <col min="37" max="37" width="4.109375" customWidth="1"/>
    <col min="38" max="39" width="3.77734375" customWidth="1"/>
    <col min="40" max="40" width="3.5546875" customWidth="1"/>
    <col min="41" max="41" width="4.21875" customWidth="1"/>
    <col min="42" max="42" width="3.5546875" customWidth="1"/>
    <col min="43" max="43" width="3.77734375" customWidth="1"/>
    <col min="44" max="44" width="7.6640625" customWidth="1"/>
  </cols>
  <sheetData>
    <row r="1" spans="1:44" x14ac:dyDescent="0.3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44" x14ac:dyDescent="0.3">
      <c r="A2" s="36" t="s">
        <v>44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44" ht="14.4" customHeight="1" x14ac:dyDescent="0.3">
      <c r="A3" s="39" t="s">
        <v>1</v>
      </c>
      <c r="B3" s="39" t="s">
        <v>3</v>
      </c>
      <c r="C3" s="55" t="s">
        <v>2</v>
      </c>
      <c r="D3" s="37" t="s">
        <v>4</v>
      </c>
      <c r="E3" s="37"/>
      <c r="F3" s="37"/>
      <c r="G3" s="37"/>
      <c r="H3" s="37"/>
      <c r="I3" s="37"/>
      <c r="J3" s="37" t="s">
        <v>78</v>
      </c>
      <c r="K3" s="40"/>
      <c r="L3" s="40"/>
      <c r="M3" s="41"/>
      <c r="N3" s="41"/>
      <c r="O3" s="41"/>
      <c r="P3" s="42" t="s">
        <v>132</v>
      </c>
      <c r="Q3" s="43"/>
      <c r="R3" s="43"/>
      <c r="S3" s="43"/>
      <c r="T3" s="43"/>
      <c r="U3" s="43"/>
      <c r="V3" s="43"/>
      <c r="W3" s="44"/>
      <c r="X3" s="42" t="s">
        <v>77</v>
      </c>
      <c r="Y3" s="43"/>
      <c r="Z3" s="43"/>
      <c r="AA3" s="44"/>
      <c r="AB3" s="49" t="s">
        <v>143</v>
      </c>
      <c r="AC3" s="50"/>
      <c r="AD3" s="50"/>
      <c r="AE3" s="51"/>
      <c r="AF3" s="49" t="s">
        <v>144</v>
      </c>
      <c r="AG3" s="52"/>
      <c r="AH3" s="52"/>
      <c r="AI3" s="53"/>
      <c r="AJ3" s="47" t="s">
        <v>141</v>
      </c>
      <c r="AK3" s="47"/>
      <c r="AL3" s="47"/>
      <c r="AM3" s="47"/>
      <c r="AN3" s="47" t="s">
        <v>142</v>
      </c>
      <c r="AO3" s="47"/>
      <c r="AP3" s="47"/>
      <c r="AQ3" s="47"/>
      <c r="AR3" s="45" t="s">
        <v>145</v>
      </c>
    </row>
    <row r="4" spans="1:44" x14ac:dyDescent="0.3">
      <c r="A4" s="39"/>
      <c r="B4" s="39"/>
      <c r="C4" s="55"/>
      <c r="D4" s="38">
        <v>42839</v>
      </c>
      <c r="E4" s="38"/>
      <c r="F4" s="38">
        <v>42840</v>
      </c>
      <c r="G4" s="38"/>
      <c r="H4" s="38">
        <v>42841</v>
      </c>
      <c r="I4" s="38"/>
      <c r="J4" s="38">
        <v>42867</v>
      </c>
      <c r="K4" s="40"/>
      <c r="L4" s="38">
        <v>42868</v>
      </c>
      <c r="M4" s="41"/>
      <c r="N4" s="38">
        <v>42869</v>
      </c>
      <c r="O4" s="40"/>
      <c r="P4" s="38">
        <v>42900</v>
      </c>
      <c r="Q4" s="38"/>
      <c r="R4" s="38">
        <v>42901</v>
      </c>
      <c r="S4" s="38"/>
      <c r="T4" s="38">
        <v>42902</v>
      </c>
      <c r="U4" s="38"/>
      <c r="V4" s="38">
        <v>42904</v>
      </c>
      <c r="W4" s="38"/>
      <c r="X4" s="38">
        <v>42916</v>
      </c>
      <c r="Y4" s="38"/>
      <c r="Z4" s="38">
        <v>42917</v>
      </c>
      <c r="AA4" s="38"/>
      <c r="AB4" s="48">
        <v>42987</v>
      </c>
      <c r="AC4" s="48"/>
      <c r="AD4" s="48">
        <v>42988</v>
      </c>
      <c r="AE4" s="48"/>
      <c r="AF4" s="54">
        <v>42994</v>
      </c>
      <c r="AG4" s="53"/>
      <c r="AH4" s="54">
        <v>42995</v>
      </c>
      <c r="AI4" s="53"/>
      <c r="AJ4" s="48">
        <v>43001</v>
      </c>
      <c r="AK4" s="48"/>
      <c r="AL4" s="48">
        <v>43002</v>
      </c>
      <c r="AM4" s="48"/>
      <c r="AN4" s="48">
        <v>43008</v>
      </c>
      <c r="AO4" s="48"/>
      <c r="AP4" s="48">
        <v>43009</v>
      </c>
      <c r="AQ4" s="48"/>
      <c r="AR4" s="46"/>
    </row>
    <row r="5" spans="1:44" x14ac:dyDescent="0.3">
      <c r="A5" s="39"/>
      <c r="B5" s="39"/>
      <c r="C5" s="55"/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J5" s="2" t="s">
        <v>5</v>
      </c>
      <c r="K5" s="2" t="s">
        <v>6</v>
      </c>
      <c r="L5" s="2" t="s">
        <v>5</v>
      </c>
      <c r="M5" s="2" t="s">
        <v>6</v>
      </c>
      <c r="N5" s="2" t="s">
        <v>5</v>
      </c>
      <c r="O5" s="2" t="s">
        <v>6</v>
      </c>
      <c r="P5" s="2" t="s">
        <v>5</v>
      </c>
      <c r="Q5" s="2" t="s">
        <v>6</v>
      </c>
      <c r="R5" s="2" t="s">
        <v>5</v>
      </c>
      <c r="S5" s="2" t="s">
        <v>6</v>
      </c>
      <c r="T5" s="2" t="s">
        <v>5</v>
      </c>
      <c r="U5" s="2" t="s">
        <v>6</v>
      </c>
      <c r="V5" s="2" t="s">
        <v>5</v>
      </c>
      <c r="W5" s="2" t="s">
        <v>6</v>
      </c>
      <c r="X5" s="2" t="s">
        <v>5</v>
      </c>
      <c r="Y5" s="2" t="s">
        <v>6</v>
      </c>
      <c r="Z5" s="2" t="s">
        <v>5</v>
      </c>
      <c r="AA5" s="2" t="s">
        <v>6</v>
      </c>
      <c r="AB5" s="20" t="s">
        <v>5</v>
      </c>
      <c r="AC5" s="20" t="s">
        <v>6</v>
      </c>
      <c r="AD5" s="20" t="s">
        <v>5</v>
      </c>
      <c r="AE5" s="20" t="s">
        <v>6</v>
      </c>
      <c r="AF5" s="20" t="s">
        <v>5</v>
      </c>
      <c r="AG5" s="20" t="s">
        <v>6</v>
      </c>
      <c r="AH5" s="20" t="s">
        <v>5</v>
      </c>
      <c r="AI5" s="20" t="s">
        <v>6</v>
      </c>
      <c r="AJ5" s="20" t="s">
        <v>5</v>
      </c>
      <c r="AK5" s="20" t="s">
        <v>6</v>
      </c>
      <c r="AL5" s="20" t="s">
        <v>5</v>
      </c>
      <c r="AM5" s="20" t="s">
        <v>6</v>
      </c>
      <c r="AN5" s="20" t="s">
        <v>5</v>
      </c>
      <c r="AO5" s="20" t="s">
        <v>6</v>
      </c>
      <c r="AP5" s="20" t="s">
        <v>5</v>
      </c>
      <c r="AQ5" s="20" t="s">
        <v>6</v>
      </c>
      <c r="AR5" s="4"/>
    </row>
    <row r="6" spans="1:44" x14ac:dyDescent="0.3">
      <c r="A6" s="2" t="s">
        <v>51</v>
      </c>
      <c r="B6" s="2">
        <v>2003</v>
      </c>
      <c r="C6" s="2" t="s">
        <v>8</v>
      </c>
      <c r="D6" s="2">
        <v>15</v>
      </c>
      <c r="E6" s="3">
        <v>18</v>
      </c>
      <c r="F6" s="2">
        <v>4</v>
      </c>
      <c r="G6" s="3">
        <v>29</v>
      </c>
      <c r="H6" s="2">
        <v>1</v>
      </c>
      <c r="I6" s="3">
        <v>36</v>
      </c>
      <c r="J6" s="8">
        <v>1</v>
      </c>
      <c r="K6" s="12">
        <v>30</v>
      </c>
      <c r="L6" s="8">
        <v>1</v>
      </c>
      <c r="M6" s="12">
        <v>30</v>
      </c>
      <c r="N6" s="8">
        <v>10</v>
      </c>
      <c r="O6" s="12">
        <v>17</v>
      </c>
      <c r="P6" s="7">
        <v>1</v>
      </c>
      <c r="Q6" s="18">
        <v>40</v>
      </c>
      <c r="R6" s="11">
        <v>1</v>
      </c>
      <c r="S6" s="18">
        <v>40</v>
      </c>
      <c r="T6" s="11">
        <v>2</v>
      </c>
      <c r="U6" s="18">
        <v>37</v>
      </c>
      <c r="V6" s="17">
        <v>1</v>
      </c>
      <c r="W6" s="18">
        <v>40</v>
      </c>
      <c r="X6" s="2">
        <v>1</v>
      </c>
      <c r="Y6" s="3">
        <v>36</v>
      </c>
      <c r="Z6" s="2">
        <v>4</v>
      </c>
      <c r="AA6" s="3">
        <v>29</v>
      </c>
      <c r="AB6" s="2">
        <v>2</v>
      </c>
      <c r="AC6" s="3">
        <v>27</v>
      </c>
      <c r="AD6" s="2">
        <v>3</v>
      </c>
      <c r="AE6" s="3">
        <v>25</v>
      </c>
      <c r="AF6" s="2"/>
      <c r="AG6" s="2"/>
      <c r="AH6" s="2"/>
      <c r="AI6" s="2"/>
      <c r="AJ6" s="2">
        <v>1</v>
      </c>
      <c r="AK6" s="3">
        <v>30</v>
      </c>
      <c r="AL6" s="2">
        <v>4</v>
      </c>
      <c r="AM6" s="3">
        <v>23</v>
      </c>
      <c r="AN6" s="2">
        <v>1</v>
      </c>
      <c r="AO6" s="3">
        <v>30</v>
      </c>
      <c r="AP6" s="2">
        <v>1</v>
      </c>
      <c r="AQ6" s="3">
        <v>30</v>
      </c>
      <c r="AR6" s="34">
        <f>Q6+S6+W6+U6+Y6+I6+K6+M6+AO6+AK6+AA6+G6</f>
        <v>407</v>
      </c>
    </row>
    <row r="7" spans="1:44" x14ac:dyDescent="0.3">
      <c r="A7" s="2" t="s">
        <v>47</v>
      </c>
      <c r="B7" s="2">
        <v>2003</v>
      </c>
      <c r="C7" s="2" t="s">
        <v>8</v>
      </c>
      <c r="D7" s="2">
        <v>1</v>
      </c>
      <c r="E7" s="3">
        <v>36</v>
      </c>
      <c r="F7" s="2">
        <v>8</v>
      </c>
      <c r="G7" s="3">
        <v>25</v>
      </c>
      <c r="H7" s="2">
        <v>7</v>
      </c>
      <c r="I7" s="3">
        <v>26</v>
      </c>
      <c r="J7" s="8">
        <v>13</v>
      </c>
      <c r="K7" s="12">
        <v>14</v>
      </c>
      <c r="L7" s="8">
        <v>4</v>
      </c>
      <c r="M7" s="12">
        <v>23</v>
      </c>
      <c r="N7" s="8">
        <v>11</v>
      </c>
      <c r="O7" s="12">
        <v>16</v>
      </c>
      <c r="P7" s="2">
        <v>5</v>
      </c>
      <c r="Q7" s="18">
        <v>32</v>
      </c>
      <c r="R7" s="11">
        <v>2</v>
      </c>
      <c r="S7" s="18">
        <v>37</v>
      </c>
      <c r="T7" s="11">
        <v>1</v>
      </c>
      <c r="U7" s="18">
        <v>40</v>
      </c>
      <c r="V7" s="17">
        <v>2</v>
      </c>
      <c r="W7" s="18">
        <v>37</v>
      </c>
      <c r="X7" s="2">
        <v>6</v>
      </c>
      <c r="Y7" s="3">
        <v>27</v>
      </c>
      <c r="Z7" s="2"/>
      <c r="AA7" s="3"/>
      <c r="AB7" s="2">
        <v>7</v>
      </c>
      <c r="AC7" s="3">
        <v>20</v>
      </c>
      <c r="AD7" s="2">
        <v>7</v>
      </c>
      <c r="AE7" s="3">
        <v>20</v>
      </c>
      <c r="AF7" s="2">
        <v>1</v>
      </c>
      <c r="AG7" s="3">
        <v>30</v>
      </c>
      <c r="AH7" s="2">
        <v>1</v>
      </c>
      <c r="AI7" s="3">
        <v>30</v>
      </c>
      <c r="AJ7" s="2">
        <v>3</v>
      </c>
      <c r="AK7" s="3">
        <v>25</v>
      </c>
      <c r="AL7" s="2">
        <v>7</v>
      </c>
      <c r="AM7" s="3">
        <v>20</v>
      </c>
      <c r="AN7" s="2"/>
      <c r="AO7" s="3"/>
      <c r="AP7" s="2"/>
      <c r="AQ7" s="3"/>
      <c r="AR7" s="34">
        <f>U7+W7+Q7+S7+AI7+AG7+Y7+E7+I7+G7+AK7+M7</f>
        <v>368</v>
      </c>
    </row>
    <row r="8" spans="1:44" x14ac:dyDescent="0.3">
      <c r="A8" s="2" t="s">
        <v>104</v>
      </c>
      <c r="B8" s="2">
        <v>2003</v>
      </c>
      <c r="C8" s="2" t="s">
        <v>140</v>
      </c>
      <c r="D8" s="2"/>
      <c r="E8" s="2"/>
      <c r="F8" s="2"/>
      <c r="G8" s="2"/>
      <c r="H8" s="2"/>
      <c r="I8" s="2"/>
      <c r="J8" s="8">
        <v>4</v>
      </c>
      <c r="K8" s="12">
        <v>22</v>
      </c>
      <c r="L8" s="8">
        <v>12</v>
      </c>
      <c r="M8" s="12">
        <v>15</v>
      </c>
      <c r="N8" s="8">
        <v>1</v>
      </c>
      <c r="O8" s="12">
        <v>30</v>
      </c>
      <c r="P8" s="7">
        <v>2</v>
      </c>
      <c r="Q8" s="18">
        <v>37</v>
      </c>
      <c r="R8" s="11">
        <v>9</v>
      </c>
      <c r="S8" s="18">
        <v>28</v>
      </c>
      <c r="T8" s="11">
        <v>3</v>
      </c>
      <c r="U8" s="18">
        <v>35</v>
      </c>
      <c r="V8" s="17">
        <v>4</v>
      </c>
      <c r="W8" s="18">
        <v>33</v>
      </c>
      <c r="X8" s="2">
        <v>7</v>
      </c>
      <c r="Y8" s="3">
        <v>26</v>
      </c>
      <c r="Z8" s="2">
        <v>6</v>
      </c>
      <c r="AA8" s="3">
        <v>27</v>
      </c>
      <c r="AB8" s="2">
        <v>1</v>
      </c>
      <c r="AC8" s="3">
        <v>30</v>
      </c>
      <c r="AD8" s="2">
        <v>1</v>
      </c>
      <c r="AE8" s="3">
        <v>30</v>
      </c>
      <c r="AF8" s="2"/>
      <c r="AG8" s="2"/>
      <c r="AH8" s="2"/>
      <c r="AI8" s="2"/>
      <c r="AJ8" s="2">
        <v>2</v>
      </c>
      <c r="AK8" s="3">
        <v>27</v>
      </c>
      <c r="AL8" s="2">
        <v>2</v>
      </c>
      <c r="AM8" s="3">
        <v>27</v>
      </c>
      <c r="AN8" s="2">
        <v>2</v>
      </c>
      <c r="AO8" s="3">
        <v>27</v>
      </c>
      <c r="AP8" s="2">
        <v>2</v>
      </c>
      <c r="AQ8" s="3">
        <v>27</v>
      </c>
      <c r="AR8" s="34">
        <f>W8+U8+O8+AC8+AE8+AQ8+AO8+AM8+AK8+AA8+S8+Q8</f>
        <v>358</v>
      </c>
    </row>
    <row r="9" spans="1:44" x14ac:dyDescent="0.3">
      <c r="A9" s="2" t="s">
        <v>106</v>
      </c>
      <c r="B9" s="2">
        <v>2003</v>
      </c>
      <c r="C9" s="2" t="s">
        <v>140</v>
      </c>
      <c r="D9" s="2"/>
      <c r="E9" s="2"/>
      <c r="F9" s="2"/>
      <c r="G9" s="2"/>
      <c r="H9" s="2"/>
      <c r="I9" s="2"/>
      <c r="J9" s="8">
        <v>7</v>
      </c>
      <c r="K9" s="12">
        <v>20</v>
      </c>
      <c r="L9" s="8">
        <v>3</v>
      </c>
      <c r="M9" s="12">
        <v>25</v>
      </c>
      <c r="N9" s="8">
        <v>6</v>
      </c>
      <c r="O9" s="12">
        <v>21</v>
      </c>
      <c r="P9" s="7">
        <v>4</v>
      </c>
      <c r="Q9" s="18">
        <v>33</v>
      </c>
      <c r="R9" s="11">
        <v>5</v>
      </c>
      <c r="S9" s="18">
        <v>32</v>
      </c>
      <c r="T9" s="11">
        <v>5</v>
      </c>
      <c r="U9" s="18">
        <v>32</v>
      </c>
      <c r="V9" s="17">
        <v>14</v>
      </c>
      <c r="W9" s="18">
        <v>23</v>
      </c>
      <c r="X9" s="2">
        <v>11</v>
      </c>
      <c r="Y9" s="3">
        <v>22</v>
      </c>
      <c r="Z9" s="2">
        <v>5</v>
      </c>
      <c r="AA9" s="3">
        <v>28</v>
      </c>
      <c r="AB9" s="2">
        <v>4</v>
      </c>
      <c r="AC9" s="3">
        <v>23</v>
      </c>
      <c r="AD9" s="2">
        <v>2</v>
      </c>
      <c r="AE9" s="3">
        <v>27</v>
      </c>
      <c r="AF9" s="2"/>
      <c r="AG9" s="2"/>
      <c r="AH9" s="2"/>
      <c r="AI9" s="2"/>
      <c r="AJ9" s="2">
        <v>4</v>
      </c>
      <c r="AK9" s="3">
        <v>23</v>
      </c>
      <c r="AL9" s="2">
        <v>8</v>
      </c>
      <c r="AM9" s="3">
        <v>19</v>
      </c>
      <c r="AN9" s="2"/>
      <c r="AO9" s="3"/>
      <c r="AP9" s="2"/>
      <c r="AQ9" s="3"/>
      <c r="AR9" s="34">
        <f>S9+U9+M9+Q9+AE9+AC9+AK9+AA9+W9+Y9+O9</f>
        <v>289</v>
      </c>
    </row>
    <row r="10" spans="1:44" x14ac:dyDescent="0.3">
      <c r="A10" s="2" t="s">
        <v>112</v>
      </c>
      <c r="B10" s="2">
        <v>2003</v>
      </c>
      <c r="C10" s="2" t="s">
        <v>26</v>
      </c>
      <c r="D10" s="4"/>
      <c r="E10" s="4"/>
      <c r="F10" s="4"/>
      <c r="G10" s="4"/>
      <c r="H10" s="4"/>
      <c r="I10" s="4"/>
      <c r="J10" s="8">
        <v>16</v>
      </c>
      <c r="K10" s="12">
        <v>11</v>
      </c>
      <c r="L10" s="8">
        <v>5</v>
      </c>
      <c r="M10" s="12">
        <v>22</v>
      </c>
      <c r="N10" s="8">
        <v>3</v>
      </c>
      <c r="O10" s="12">
        <v>25</v>
      </c>
      <c r="P10" s="2">
        <v>7</v>
      </c>
      <c r="Q10" s="18">
        <v>30</v>
      </c>
      <c r="R10" s="11">
        <v>21</v>
      </c>
      <c r="S10" s="18">
        <v>16</v>
      </c>
      <c r="T10" s="11">
        <v>10</v>
      </c>
      <c r="U10" s="18">
        <v>27</v>
      </c>
      <c r="V10" s="17">
        <v>17</v>
      </c>
      <c r="W10" s="18">
        <v>20</v>
      </c>
      <c r="X10" s="2">
        <v>8</v>
      </c>
      <c r="Y10" s="3">
        <v>25</v>
      </c>
      <c r="Z10" s="2">
        <v>11</v>
      </c>
      <c r="AA10" s="3">
        <v>22</v>
      </c>
      <c r="AB10" s="2"/>
      <c r="AC10" s="3"/>
      <c r="AD10" s="2"/>
      <c r="AE10" s="3"/>
      <c r="AF10" s="2"/>
      <c r="AG10" s="2"/>
      <c r="AH10" s="2"/>
      <c r="AI10" s="2"/>
      <c r="AJ10" s="2">
        <v>7</v>
      </c>
      <c r="AK10" s="3">
        <v>20</v>
      </c>
      <c r="AL10" s="2">
        <v>1</v>
      </c>
      <c r="AM10" s="3">
        <v>30</v>
      </c>
      <c r="AN10" s="2">
        <v>4</v>
      </c>
      <c r="AO10" s="3">
        <v>23</v>
      </c>
      <c r="AP10" s="2">
        <v>4</v>
      </c>
      <c r="AQ10" s="3">
        <v>23</v>
      </c>
      <c r="AR10" s="34">
        <f>Q10+U10+AM10+M10+O10+W10+Y10+AA10+AK10+AO10+AQ10+S10</f>
        <v>283</v>
      </c>
    </row>
    <row r="11" spans="1:44" x14ac:dyDescent="0.3">
      <c r="A11" s="2" t="s">
        <v>110</v>
      </c>
      <c r="B11" s="2">
        <v>2003</v>
      </c>
      <c r="C11" s="2" t="s">
        <v>140</v>
      </c>
      <c r="D11" s="4"/>
      <c r="E11" s="4"/>
      <c r="F11" s="4"/>
      <c r="G11" s="4"/>
      <c r="H11" s="4"/>
      <c r="I11" s="4"/>
      <c r="J11" s="8">
        <v>12</v>
      </c>
      <c r="K11" s="12">
        <v>15</v>
      </c>
      <c r="L11" s="8">
        <v>9</v>
      </c>
      <c r="M11" s="12">
        <v>18</v>
      </c>
      <c r="N11" s="8">
        <v>2</v>
      </c>
      <c r="O11" s="12">
        <v>27</v>
      </c>
      <c r="P11" s="2">
        <v>3</v>
      </c>
      <c r="Q11" s="18">
        <v>35</v>
      </c>
      <c r="R11" s="11">
        <v>7</v>
      </c>
      <c r="S11" s="18">
        <v>30</v>
      </c>
      <c r="T11" s="11">
        <v>8</v>
      </c>
      <c r="U11" s="18">
        <v>29</v>
      </c>
      <c r="V11" s="17">
        <v>7</v>
      </c>
      <c r="W11" s="18">
        <v>30</v>
      </c>
      <c r="X11" s="2">
        <v>16</v>
      </c>
      <c r="Y11" s="3">
        <v>17</v>
      </c>
      <c r="Z11" s="2"/>
      <c r="AA11" s="3"/>
      <c r="AB11" s="2">
        <v>12</v>
      </c>
      <c r="AC11" s="3">
        <v>15</v>
      </c>
      <c r="AD11" s="2">
        <v>6</v>
      </c>
      <c r="AE11" s="3">
        <v>21</v>
      </c>
      <c r="AF11" s="2"/>
      <c r="AG11" s="2"/>
      <c r="AH11" s="2"/>
      <c r="AI11" s="2"/>
      <c r="AJ11" s="2">
        <v>6</v>
      </c>
      <c r="AK11" s="3">
        <v>21</v>
      </c>
      <c r="AL11" s="2">
        <v>13</v>
      </c>
      <c r="AM11" s="3">
        <v>14</v>
      </c>
      <c r="AN11" s="2"/>
      <c r="AO11" s="3"/>
      <c r="AP11" s="2"/>
      <c r="AQ11" s="3"/>
      <c r="AR11" s="34">
        <f>Q11+S11+W11+U11+O11+AE11+AK11+M11+K11+Y11+AC11+AM11</f>
        <v>272</v>
      </c>
    </row>
    <row r="12" spans="1:44" x14ac:dyDescent="0.3">
      <c r="A12" s="2" t="s">
        <v>48</v>
      </c>
      <c r="B12" s="2">
        <v>2003</v>
      </c>
      <c r="C12" s="2" t="s">
        <v>12</v>
      </c>
      <c r="D12" s="2">
        <v>8</v>
      </c>
      <c r="E12" s="3">
        <v>25</v>
      </c>
      <c r="F12" s="2">
        <v>23</v>
      </c>
      <c r="G12" s="3">
        <v>10</v>
      </c>
      <c r="H12" s="2">
        <v>11</v>
      </c>
      <c r="I12" s="3">
        <v>22</v>
      </c>
      <c r="J12" s="8">
        <v>2</v>
      </c>
      <c r="K12" s="12">
        <v>27</v>
      </c>
      <c r="L12" s="8">
        <v>14</v>
      </c>
      <c r="M12" s="12">
        <v>13</v>
      </c>
      <c r="N12" s="8">
        <v>19</v>
      </c>
      <c r="O12" s="12">
        <v>8</v>
      </c>
      <c r="P12" s="2">
        <v>13</v>
      </c>
      <c r="Q12" s="18">
        <v>24</v>
      </c>
      <c r="R12" s="11">
        <v>10</v>
      </c>
      <c r="S12" s="18">
        <v>27</v>
      </c>
      <c r="T12" s="11">
        <v>21</v>
      </c>
      <c r="U12" s="18">
        <v>16</v>
      </c>
      <c r="V12" s="17">
        <v>3</v>
      </c>
      <c r="W12" s="18">
        <v>35</v>
      </c>
      <c r="X12" s="2"/>
      <c r="Y12" s="3"/>
      <c r="Z12" s="2"/>
      <c r="AA12" s="3"/>
      <c r="AB12" s="2"/>
      <c r="AC12" s="3"/>
      <c r="AD12" s="2"/>
      <c r="AE12" s="3"/>
      <c r="AF12" s="2"/>
      <c r="AG12" s="2"/>
      <c r="AH12" s="2"/>
      <c r="AI12" s="2"/>
      <c r="AJ12" s="2">
        <v>12</v>
      </c>
      <c r="AK12" s="3">
        <v>15</v>
      </c>
      <c r="AL12" s="2">
        <v>12</v>
      </c>
      <c r="AM12" s="3">
        <v>15</v>
      </c>
      <c r="AN12" s="2">
        <v>3</v>
      </c>
      <c r="AO12" s="3">
        <v>25</v>
      </c>
      <c r="AP12" s="2">
        <v>5</v>
      </c>
      <c r="AQ12" s="3">
        <v>22</v>
      </c>
      <c r="AR12" s="34">
        <f>W12+E12+K12+Q12+S12+AQ12+AO12+I12+U12+AM12+AK12+M12</f>
        <v>266</v>
      </c>
    </row>
    <row r="13" spans="1:44" x14ac:dyDescent="0.3">
      <c r="A13" s="2" t="s">
        <v>108</v>
      </c>
      <c r="B13" s="2">
        <v>2004</v>
      </c>
      <c r="C13" s="2" t="s">
        <v>115</v>
      </c>
      <c r="D13" s="2"/>
      <c r="E13" s="2"/>
      <c r="F13" s="2"/>
      <c r="G13" s="2"/>
      <c r="H13" s="2"/>
      <c r="I13" s="2"/>
      <c r="J13" s="8">
        <v>9</v>
      </c>
      <c r="K13" s="12">
        <v>18</v>
      </c>
      <c r="L13" s="8">
        <v>2</v>
      </c>
      <c r="M13" s="12">
        <v>27</v>
      </c>
      <c r="N13" s="8">
        <v>5</v>
      </c>
      <c r="O13" s="12">
        <v>22</v>
      </c>
      <c r="P13" s="2">
        <v>16</v>
      </c>
      <c r="Q13" s="18">
        <v>21</v>
      </c>
      <c r="R13" s="11">
        <v>19</v>
      </c>
      <c r="S13" s="18">
        <v>18</v>
      </c>
      <c r="T13" s="11">
        <v>12</v>
      </c>
      <c r="U13" s="18">
        <v>25</v>
      </c>
      <c r="V13" s="17">
        <v>0</v>
      </c>
      <c r="W13" s="18">
        <v>0</v>
      </c>
      <c r="X13" s="2"/>
      <c r="Y13" s="3"/>
      <c r="Z13" s="2"/>
      <c r="AA13" s="3"/>
      <c r="AB13" s="2">
        <v>3</v>
      </c>
      <c r="AC13" s="3">
        <v>25</v>
      </c>
      <c r="AD13" s="2">
        <v>5</v>
      </c>
      <c r="AE13" s="3">
        <v>22</v>
      </c>
      <c r="AF13" s="2"/>
      <c r="AG13" s="2"/>
      <c r="AH13" s="2"/>
      <c r="AI13" s="2"/>
      <c r="AJ13" s="2">
        <v>10</v>
      </c>
      <c r="AK13" s="3">
        <v>17</v>
      </c>
      <c r="AL13" s="2">
        <v>3</v>
      </c>
      <c r="AM13" s="3">
        <v>25</v>
      </c>
      <c r="AN13" s="2">
        <v>6</v>
      </c>
      <c r="AO13" s="3">
        <v>21</v>
      </c>
      <c r="AP13" s="2">
        <v>6</v>
      </c>
      <c r="AQ13" s="3">
        <v>21</v>
      </c>
      <c r="AR13" s="34">
        <f>AQ13+AO13+AM13+AE13+AC13+Q13+O13+M13+K13+S13+U13+AK13</f>
        <v>262</v>
      </c>
    </row>
    <row r="14" spans="1:44" x14ac:dyDescent="0.3">
      <c r="A14" s="2" t="s">
        <v>56</v>
      </c>
      <c r="B14" s="2">
        <v>2004</v>
      </c>
      <c r="C14" s="2" t="s">
        <v>43</v>
      </c>
      <c r="D14" s="2">
        <v>27</v>
      </c>
      <c r="E14" s="3">
        <f>+G14</f>
        <v>28</v>
      </c>
      <c r="F14" s="2">
        <v>5</v>
      </c>
      <c r="G14" s="3">
        <v>28</v>
      </c>
      <c r="H14" s="2">
        <v>13</v>
      </c>
      <c r="I14" s="3">
        <v>20</v>
      </c>
      <c r="J14" s="8">
        <v>21</v>
      </c>
      <c r="K14" s="12">
        <v>6</v>
      </c>
      <c r="L14" s="8">
        <v>17</v>
      </c>
      <c r="M14" s="12">
        <v>10</v>
      </c>
      <c r="N14" s="8">
        <v>17</v>
      </c>
      <c r="O14" s="12">
        <v>10</v>
      </c>
      <c r="P14" s="2">
        <v>12</v>
      </c>
      <c r="Q14" s="18">
        <v>25</v>
      </c>
      <c r="R14" s="11">
        <v>0</v>
      </c>
      <c r="S14" s="18">
        <v>0</v>
      </c>
      <c r="T14" s="11">
        <v>7</v>
      </c>
      <c r="U14" s="18">
        <v>30</v>
      </c>
      <c r="V14" s="17">
        <v>5</v>
      </c>
      <c r="W14" s="18">
        <v>32</v>
      </c>
      <c r="X14" s="2"/>
      <c r="Y14" s="3"/>
      <c r="Z14" s="2"/>
      <c r="AA14" s="3"/>
      <c r="AB14" s="2">
        <v>10</v>
      </c>
      <c r="AC14" s="3">
        <v>17</v>
      </c>
      <c r="AD14" s="2">
        <v>10</v>
      </c>
      <c r="AE14" s="3">
        <v>17</v>
      </c>
      <c r="AF14" s="2"/>
      <c r="AG14" s="2"/>
      <c r="AH14" s="2"/>
      <c r="AI14" s="2"/>
      <c r="AJ14" s="2">
        <v>11</v>
      </c>
      <c r="AK14" s="3">
        <v>16</v>
      </c>
      <c r="AL14" s="2">
        <v>5</v>
      </c>
      <c r="AM14" s="3">
        <v>22</v>
      </c>
      <c r="AN14" s="2"/>
      <c r="AO14" s="3"/>
      <c r="AP14" s="2">
        <v>13</v>
      </c>
      <c r="AQ14" s="3">
        <v>14</v>
      </c>
      <c r="AR14" s="34">
        <f>U14+W14+Q14+G14+E14+AM14+I14+AE14+AC14+AK14+AQ14+M14</f>
        <v>259</v>
      </c>
    </row>
    <row r="15" spans="1:44" x14ac:dyDescent="0.3">
      <c r="A15" s="2" t="s">
        <v>107</v>
      </c>
      <c r="B15" s="2">
        <v>2003</v>
      </c>
      <c r="C15" s="2" t="s">
        <v>140</v>
      </c>
      <c r="D15" s="2"/>
      <c r="E15" s="2"/>
      <c r="F15" s="2"/>
      <c r="G15" s="2"/>
      <c r="H15" s="2"/>
      <c r="I15" s="2"/>
      <c r="J15" s="8">
        <v>8</v>
      </c>
      <c r="K15" s="12">
        <v>19</v>
      </c>
      <c r="L15" s="8">
        <v>15</v>
      </c>
      <c r="M15" s="12">
        <v>12</v>
      </c>
      <c r="N15" s="8">
        <v>4</v>
      </c>
      <c r="O15" s="12">
        <v>23</v>
      </c>
      <c r="P15" s="2">
        <v>10</v>
      </c>
      <c r="Q15" s="18">
        <v>27</v>
      </c>
      <c r="R15" s="11">
        <v>6</v>
      </c>
      <c r="S15" s="18">
        <v>31</v>
      </c>
      <c r="T15" s="11">
        <v>6</v>
      </c>
      <c r="U15" s="18">
        <v>31</v>
      </c>
      <c r="V15" s="17">
        <v>10</v>
      </c>
      <c r="W15" s="18">
        <v>27</v>
      </c>
      <c r="X15" s="2"/>
      <c r="Y15" s="3"/>
      <c r="Z15" s="2"/>
      <c r="AA15" s="3"/>
      <c r="AB15" s="2">
        <v>6</v>
      </c>
      <c r="AC15" s="3">
        <v>21</v>
      </c>
      <c r="AD15" s="2">
        <v>8</v>
      </c>
      <c r="AE15" s="3">
        <v>19</v>
      </c>
      <c r="AF15" s="2"/>
      <c r="AG15" s="2"/>
      <c r="AH15" s="2"/>
      <c r="AI15" s="2"/>
      <c r="AJ15" s="2">
        <v>5</v>
      </c>
      <c r="AK15" s="3">
        <v>22</v>
      </c>
      <c r="AL15" s="2">
        <v>11</v>
      </c>
      <c r="AM15" s="3">
        <v>16</v>
      </c>
      <c r="AN15" s="2"/>
      <c r="AO15" s="3"/>
      <c r="AP15" s="2"/>
      <c r="AQ15" s="3"/>
      <c r="AR15" s="34">
        <f>U15+S15+Q15+W15+AK15+AC15+O15+M15+K15+AE15+AM15</f>
        <v>248</v>
      </c>
    </row>
    <row r="16" spans="1:44" x14ac:dyDescent="0.3">
      <c r="A16" s="2" t="s">
        <v>55</v>
      </c>
      <c r="B16" s="2">
        <v>2004</v>
      </c>
      <c r="C16" s="2" t="s">
        <v>8</v>
      </c>
      <c r="D16" s="2">
        <v>0</v>
      </c>
      <c r="E16" s="3">
        <v>0</v>
      </c>
      <c r="F16" s="2">
        <v>20</v>
      </c>
      <c r="G16" s="3">
        <v>13</v>
      </c>
      <c r="H16" s="2">
        <v>5</v>
      </c>
      <c r="I16" s="3">
        <v>28</v>
      </c>
      <c r="J16" s="8">
        <v>6</v>
      </c>
      <c r="K16" s="12">
        <v>21</v>
      </c>
      <c r="L16" s="8">
        <v>18</v>
      </c>
      <c r="M16" s="12">
        <v>9</v>
      </c>
      <c r="N16" s="8">
        <v>12</v>
      </c>
      <c r="O16" s="12">
        <v>15</v>
      </c>
      <c r="P16" s="2">
        <v>23</v>
      </c>
      <c r="Q16" s="18">
        <v>14</v>
      </c>
      <c r="R16" s="11">
        <v>14</v>
      </c>
      <c r="S16" s="18">
        <v>23</v>
      </c>
      <c r="T16" s="11">
        <v>19</v>
      </c>
      <c r="U16" s="18">
        <v>18</v>
      </c>
      <c r="V16" s="17">
        <v>19</v>
      </c>
      <c r="W16" s="18">
        <v>18</v>
      </c>
      <c r="X16" s="2">
        <v>12</v>
      </c>
      <c r="Y16" s="3">
        <v>24</v>
      </c>
      <c r="Z16" s="2">
        <v>8</v>
      </c>
      <c r="AA16" s="3">
        <v>25</v>
      </c>
      <c r="AB16" s="2"/>
      <c r="AC16" s="3"/>
      <c r="AD16" s="2"/>
      <c r="AE16" s="3"/>
      <c r="AF16" s="2"/>
      <c r="AG16" s="2"/>
      <c r="AH16" s="2">
        <v>2</v>
      </c>
      <c r="AI16" s="3">
        <v>27</v>
      </c>
      <c r="AJ16" s="2">
        <v>14</v>
      </c>
      <c r="AK16" s="3">
        <v>13</v>
      </c>
      <c r="AL16" s="2">
        <v>6</v>
      </c>
      <c r="AM16" s="3">
        <v>21</v>
      </c>
      <c r="AN16" s="2">
        <v>13</v>
      </c>
      <c r="AO16" s="3">
        <v>14</v>
      </c>
      <c r="AP16" s="2"/>
      <c r="AQ16" s="3"/>
      <c r="AR16" s="34">
        <f>AI16+Y16+AA16+S16+I16+K16+AM16+W16+U16+Q16+O16+AO16</f>
        <v>248</v>
      </c>
    </row>
    <row r="17" spans="1:44" x14ac:dyDescent="0.3">
      <c r="A17" s="2" t="s">
        <v>49</v>
      </c>
      <c r="B17" s="2">
        <v>2003</v>
      </c>
      <c r="C17" s="2" t="s">
        <v>12</v>
      </c>
      <c r="D17" s="2">
        <v>11</v>
      </c>
      <c r="E17" s="3">
        <v>22</v>
      </c>
      <c r="F17" s="2">
        <v>18</v>
      </c>
      <c r="G17" s="3">
        <v>15</v>
      </c>
      <c r="H17" s="2">
        <v>9</v>
      </c>
      <c r="I17" s="3">
        <v>24</v>
      </c>
      <c r="J17" s="8">
        <v>3</v>
      </c>
      <c r="K17" s="12">
        <v>25</v>
      </c>
      <c r="L17" s="8">
        <v>8</v>
      </c>
      <c r="M17" s="12">
        <v>19</v>
      </c>
      <c r="N17" s="8">
        <v>9</v>
      </c>
      <c r="O17" s="12">
        <v>18</v>
      </c>
      <c r="P17" s="2">
        <v>22</v>
      </c>
      <c r="Q17" s="18">
        <v>15</v>
      </c>
      <c r="R17" s="11">
        <v>3</v>
      </c>
      <c r="S17" s="18">
        <v>35</v>
      </c>
      <c r="T17" s="11">
        <v>14</v>
      </c>
      <c r="U17" s="18">
        <v>23</v>
      </c>
      <c r="V17" s="17">
        <v>8</v>
      </c>
      <c r="W17" s="18">
        <v>29</v>
      </c>
      <c r="X17" s="2"/>
      <c r="Y17" s="3"/>
      <c r="Z17" s="2"/>
      <c r="AA17" s="3"/>
      <c r="AB17" s="2"/>
      <c r="AC17" s="3"/>
      <c r="AD17" s="2"/>
      <c r="AE17" s="3"/>
      <c r="AF17" s="2"/>
      <c r="AG17" s="2"/>
      <c r="AH17" s="2"/>
      <c r="AI17" s="2"/>
      <c r="AJ17" s="2"/>
      <c r="AK17" s="3"/>
      <c r="AL17" s="2"/>
      <c r="AM17" s="3"/>
      <c r="AN17" s="2"/>
      <c r="AO17" s="3"/>
      <c r="AP17" s="2"/>
      <c r="AQ17" s="3"/>
      <c r="AR17" s="34">
        <f>W17+U17+S17+Q17+O17+M17+K17+I17+G17+E17</f>
        <v>225</v>
      </c>
    </row>
    <row r="18" spans="1:44" x14ac:dyDescent="0.3">
      <c r="A18" s="2" t="s">
        <v>105</v>
      </c>
      <c r="B18" s="2">
        <v>2004</v>
      </c>
      <c r="C18" s="2" t="s">
        <v>19</v>
      </c>
      <c r="D18" s="2"/>
      <c r="E18" s="2"/>
      <c r="F18" s="2"/>
      <c r="G18" s="2"/>
      <c r="H18" s="2"/>
      <c r="I18" s="2"/>
      <c r="J18" s="8">
        <v>5</v>
      </c>
      <c r="K18" s="12">
        <v>22</v>
      </c>
      <c r="L18" s="8">
        <v>19</v>
      </c>
      <c r="M18" s="12">
        <v>8</v>
      </c>
      <c r="N18" s="8">
        <v>18</v>
      </c>
      <c r="O18" s="12">
        <v>9</v>
      </c>
      <c r="P18" s="2">
        <v>20</v>
      </c>
      <c r="Q18" s="18">
        <v>17</v>
      </c>
      <c r="R18" s="11">
        <v>17</v>
      </c>
      <c r="S18" s="18">
        <v>20</v>
      </c>
      <c r="T18" s="11">
        <v>13</v>
      </c>
      <c r="U18" s="18">
        <v>24</v>
      </c>
      <c r="V18" s="17">
        <v>13</v>
      </c>
      <c r="W18" s="18">
        <v>24</v>
      </c>
      <c r="X18" s="2">
        <v>17</v>
      </c>
      <c r="Y18" s="3">
        <v>16</v>
      </c>
      <c r="Z18" s="2"/>
      <c r="AA18" s="3"/>
      <c r="AB18" s="2"/>
      <c r="AC18" s="3"/>
      <c r="AD18" s="2"/>
      <c r="AE18" s="3"/>
      <c r="AF18" s="2"/>
      <c r="AG18" s="2"/>
      <c r="AH18" s="2"/>
      <c r="AI18" s="2"/>
      <c r="AJ18" s="2">
        <v>16</v>
      </c>
      <c r="AK18" s="3">
        <v>11</v>
      </c>
      <c r="AL18" s="2">
        <v>16</v>
      </c>
      <c r="AM18" s="3">
        <v>11</v>
      </c>
      <c r="AN18" s="2">
        <v>10</v>
      </c>
      <c r="AO18" s="3">
        <v>17</v>
      </c>
      <c r="AP18" s="2">
        <v>11</v>
      </c>
      <c r="AQ18" s="3">
        <v>16</v>
      </c>
      <c r="AR18" s="34">
        <f>K18+S18+U18+W18+Q18+Y18+AK18+AM18+AO18+AQ18+O18+M18</f>
        <v>195</v>
      </c>
    </row>
    <row r="19" spans="1:44" x14ac:dyDescent="0.3">
      <c r="A19" s="2" t="s">
        <v>133</v>
      </c>
      <c r="B19" s="2"/>
      <c r="C19" s="2" t="s">
        <v>19</v>
      </c>
      <c r="D19" s="2"/>
      <c r="E19" s="2"/>
      <c r="F19" s="2"/>
      <c r="G19" s="2"/>
      <c r="H19" s="2"/>
      <c r="I19" s="2"/>
      <c r="J19" s="8"/>
      <c r="K19" s="16"/>
      <c r="L19" s="8"/>
      <c r="M19" s="16"/>
      <c r="N19" s="8"/>
      <c r="O19" s="16"/>
      <c r="P19" s="2">
        <v>25</v>
      </c>
      <c r="Q19" s="18">
        <v>12</v>
      </c>
      <c r="R19" s="11">
        <v>11</v>
      </c>
      <c r="S19" s="18">
        <v>26</v>
      </c>
      <c r="T19" s="11">
        <v>11</v>
      </c>
      <c r="U19" s="18">
        <v>26</v>
      </c>
      <c r="V19" s="11">
        <v>18</v>
      </c>
      <c r="W19" s="18">
        <v>19</v>
      </c>
      <c r="X19" s="2">
        <v>10</v>
      </c>
      <c r="Y19" s="3">
        <v>23</v>
      </c>
      <c r="Z19" s="2">
        <v>9</v>
      </c>
      <c r="AA19" s="3">
        <v>24</v>
      </c>
      <c r="AB19" s="2"/>
      <c r="AC19" s="3"/>
      <c r="AD19" s="2"/>
      <c r="AE19" s="3"/>
      <c r="AF19" s="2"/>
      <c r="AG19" s="2"/>
      <c r="AH19" s="2"/>
      <c r="AI19" s="2"/>
      <c r="AJ19" s="2">
        <v>15</v>
      </c>
      <c r="AK19" s="3">
        <v>12</v>
      </c>
      <c r="AL19" s="2">
        <v>9</v>
      </c>
      <c r="AM19" s="3">
        <v>18</v>
      </c>
      <c r="AN19" s="2">
        <v>12</v>
      </c>
      <c r="AO19" s="3">
        <v>15</v>
      </c>
      <c r="AP19" s="2">
        <v>8</v>
      </c>
      <c r="AQ19" s="3">
        <v>19</v>
      </c>
      <c r="AR19" s="34">
        <f>AA19+U19+S19+Y19+Q19+W19+AK19+AM19+AO19+AQ19</f>
        <v>194</v>
      </c>
    </row>
    <row r="20" spans="1:44" x14ac:dyDescent="0.3">
      <c r="A20" s="2" t="s">
        <v>53</v>
      </c>
      <c r="B20" s="2">
        <v>2003</v>
      </c>
      <c r="C20" s="2" t="s">
        <v>12</v>
      </c>
      <c r="D20" s="2">
        <v>22</v>
      </c>
      <c r="E20" s="3">
        <v>11</v>
      </c>
      <c r="F20" s="2">
        <v>16</v>
      </c>
      <c r="G20" s="3">
        <v>17</v>
      </c>
      <c r="H20" s="2">
        <v>16</v>
      </c>
      <c r="I20" s="3">
        <v>17</v>
      </c>
      <c r="J20" s="8">
        <v>15</v>
      </c>
      <c r="K20" s="12">
        <v>12</v>
      </c>
      <c r="L20" s="8">
        <v>11</v>
      </c>
      <c r="M20" s="12">
        <v>16</v>
      </c>
      <c r="N20" s="8">
        <v>8</v>
      </c>
      <c r="O20" s="12">
        <v>19</v>
      </c>
      <c r="P20" s="2">
        <v>17</v>
      </c>
      <c r="Q20" s="18">
        <v>20</v>
      </c>
      <c r="R20" s="11">
        <v>24</v>
      </c>
      <c r="S20" s="18">
        <v>13</v>
      </c>
      <c r="T20" s="11">
        <v>25</v>
      </c>
      <c r="U20" s="18">
        <v>12</v>
      </c>
      <c r="V20" s="17">
        <v>25</v>
      </c>
      <c r="W20" s="18">
        <v>12</v>
      </c>
      <c r="X20" s="2"/>
      <c r="Y20" s="3"/>
      <c r="Z20" s="2"/>
      <c r="AA20" s="3"/>
      <c r="AB20" s="2"/>
      <c r="AC20" s="3"/>
      <c r="AD20" s="2"/>
      <c r="AE20" s="3"/>
      <c r="AF20" s="2"/>
      <c r="AG20" s="2"/>
      <c r="AH20" s="2"/>
      <c r="AI20" s="2"/>
      <c r="AJ20" s="2"/>
      <c r="AK20" s="3"/>
      <c r="AL20" s="2"/>
      <c r="AM20" s="3"/>
      <c r="AN20" s="2">
        <v>8</v>
      </c>
      <c r="AO20" s="3">
        <v>19</v>
      </c>
      <c r="AP20" s="2">
        <v>10</v>
      </c>
      <c r="AQ20" s="3">
        <v>17</v>
      </c>
      <c r="AR20" s="34">
        <f>E20+G20+I20+K20+M20+O20+Q20+S20+U20+W20+AO20+AQ20</f>
        <v>185</v>
      </c>
    </row>
    <row r="21" spans="1:44" x14ac:dyDescent="0.3">
      <c r="A21" s="2" t="s">
        <v>50</v>
      </c>
      <c r="B21" s="2">
        <v>2004</v>
      </c>
      <c r="C21" s="2" t="s">
        <v>12</v>
      </c>
      <c r="D21" s="2">
        <v>12</v>
      </c>
      <c r="E21" s="3">
        <v>21</v>
      </c>
      <c r="F21" s="2">
        <v>0</v>
      </c>
      <c r="G21" s="3">
        <v>0</v>
      </c>
      <c r="H21" s="2">
        <v>0</v>
      </c>
      <c r="I21" s="3">
        <v>0</v>
      </c>
      <c r="J21" s="8"/>
      <c r="K21" s="12"/>
      <c r="L21" s="8"/>
      <c r="M21" s="12"/>
      <c r="N21" s="8"/>
      <c r="O21" s="12"/>
      <c r="P21" s="2">
        <v>21</v>
      </c>
      <c r="Q21" s="18">
        <v>12</v>
      </c>
      <c r="R21" s="11">
        <v>15</v>
      </c>
      <c r="S21" s="18">
        <v>22</v>
      </c>
      <c r="T21" s="11">
        <v>20</v>
      </c>
      <c r="U21" s="18">
        <v>17</v>
      </c>
      <c r="V21" s="17">
        <v>12</v>
      </c>
      <c r="W21" s="18">
        <v>25</v>
      </c>
      <c r="X21" s="2"/>
      <c r="Y21" s="3"/>
      <c r="Z21" s="2"/>
      <c r="AA21" s="3"/>
      <c r="AB21" s="2"/>
      <c r="AC21" s="3"/>
      <c r="AD21" s="2"/>
      <c r="AE21" s="3"/>
      <c r="AF21" s="2"/>
      <c r="AG21" s="2"/>
      <c r="AH21" s="2"/>
      <c r="AI21" s="2"/>
      <c r="AJ21" s="2">
        <v>8</v>
      </c>
      <c r="AK21" s="3">
        <v>19</v>
      </c>
      <c r="AL21" s="2">
        <v>10</v>
      </c>
      <c r="AM21" s="3">
        <v>17</v>
      </c>
      <c r="AN21" s="2">
        <v>5</v>
      </c>
      <c r="AO21" s="3">
        <v>22</v>
      </c>
      <c r="AP21" s="2">
        <v>3</v>
      </c>
      <c r="AQ21" s="3">
        <v>25</v>
      </c>
      <c r="AR21" s="34">
        <f>AQ21+AO21+AM21+AK21+W21+U21+S21+Q21+E21</f>
        <v>180</v>
      </c>
    </row>
    <row r="22" spans="1:44" x14ac:dyDescent="0.3">
      <c r="A22" s="2" t="s">
        <v>111</v>
      </c>
      <c r="B22" s="2">
        <v>2004</v>
      </c>
      <c r="C22" s="2" t="s">
        <v>140</v>
      </c>
      <c r="D22" s="4"/>
      <c r="E22" s="4"/>
      <c r="F22" s="4"/>
      <c r="G22" s="4"/>
      <c r="H22" s="4"/>
      <c r="I22" s="4"/>
      <c r="J22" s="8">
        <v>14</v>
      </c>
      <c r="K22" s="12">
        <v>13</v>
      </c>
      <c r="L22" s="8">
        <v>7</v>
      </c>
      <c r="M22" s="12">
        <v>20</v>
      </c>
      <c r="N22" s="8">
        <v>14</v>
      </c>
      <c r="O22" s="12">
        <v>13</v>
      </c>
      <c r="P22" s="2">
        <v>28</v>
      </c>
      <c r="Q22" s="18">
        <v>9</v>
      </c>
      <c r="R22" s="11">
        <v>25</v>
      </c>
      <c r="S22" s="18">
        <v>12</v>
      </c>
      <c r="T22" s="11">
        <v>29</v>
      </c>
      <c r="U22" s="18">
        <v>8</v>
      </c>
      <c r="V22" s="17">
        <v>24</v>
      </c>
      <c r="W22" s="18">
        <v>13</v>
      </c>
      <c r="X22" s="2">
        <v>14</v>
      </c>
      <c r="Y22" s="3">
        <v>19</v>
      </c>
      <c r="Z22" s="2">
        <v>10</v>
      </c>
      <c r="AA22" s="3">
        <v>23</v>
      </c>
      <c r="AB22" s="2">
        <v>5</v>
      </c>
      <c r="AC22" s="3">
        <v>22</v>
      </c>
      <c r="AD22" s="2">
        <v>4</v>
      </c>
      <c r="AE22" s="3">
        <v>23</v>
      </c>
      <c r="AF22" s="2"/>
      <c r="AG22" s="2"/>
      <c r="AH22" s="2"/>
      <c r="AI22" s="2"/>
      <c r="AJ22" s="2"/>
      <c r="AK22" s="3"/>
      <c r="AL22" s="2"/>
      <c r="AM22" s="3"/>
      <c r="AN22" s="2"/>
      <c r="AO22" s="3"/>
      <c r="AP22" s="2"/>
      <c r="AQ22" s="3"/>
      <c r="AR22" s="34">
        <f>AE22+AC22+AA22+Y22+W22+U22+S22+Q22+O22+M22+K22</f>
        <v>175</v>
      </c>
    </row>
    <row r="23" spans="1:44" x14ac:dyDescent="0.3">
      <c r="A23" s="2" t="s">
        <v>52</v>
      </c>
      <c r="B23" s="2">
        <v>2004</v>
      </c>
      <c r="C23" s="2" t="s">
        <v>12</v>
      </c>
      <c r="D23" s="2">
        <v>18</v>
      </c>
      <c r="E23" s="3">
        <v>15</v>
      </c>
      <c r="F23" s="2">
        <v>25</v>
      </c>
      <c r="G23" s="3">
        <v>8</v>
      </c>
      <c r="H23" s="2">
        <v>22</v>
      </c>
      <c r="I23" s="3">
        <v>11</v>
      </c>
      <c r="J23" s="8">
        <v>10</v>
      </c>
      <c r="K23" s="12">
        <v>17</v>
      </c>
      <c r="L23" s="8">
        <v>16</v>
      </c>
      <c r="M23" s="12">
        <v>11</v>
      </c>
      <c r="N23" s="8">
        <v>13</v>
      </c>
      <c r="O23" s="12">
        <v>14</v>
      </c>
      <c r="P23" s="8">
        <v>19</v>
      </c>
      <c r="Q23" s="18">
        <v>18</v>
      </c>
      <c r="R23" s="11">
        <v>20</v>
      </c>
      <c r="S23" s="18">
        <v>17</v>
      </c>
      <c r="T23" s="11">
        <v>30</v>
      </c>
      <c r="U23" s="18">
        <v>7</v>
      </c>
      <c r="V23" s="17">
        <v>28</v>
      </c>
      <c r="W23" s="18">
        <v>9</v>
      </c>
      <c r="X23" s="2"/>
      <c r="Y23" s="3"/>
      <c r="Z23" s="2"/>
      <c r="AA23" s="3"/>
      <c r="AB23" s="2"/>
      <c r="AC23" s="3"/>
      <c r="AD23" s="2"/>
      <c r="AE23" s="3"/>
      <c r="AF23" s="2"/>
      <c r="AG23" s="2"/>
      <c r="AH23" s="2"/>
      <c r="AI23" s="2"/>
      <c r="AJ23" s="2">
        <v>18</v>
      </c>
      <c r="AK23" s="3">
        <v>9</v>
      </c>
      <c r="AL23" s="2">
        <v>18</v>
      </c>
      <c r="AM23" s="3">
        <v>9</v>
      </c>
      <c r="AN23" s="2">
        <v>9</v>
      </c>
      <c r="AO23" s="3">
        <v>18</v>
      </c>
      <c r="AP23" s="2">
        <v>14</v>
      </c>
      <c r="AQ23" s="3">
        <v>13</v>
      </c>
      <c r="AR23" s="34">
        <f>E23+I23+K23+M23+O23+Q23+S23+AQ23+AO23+W23+AK23+AM23</f>
        <v>161</v>
      </c>
    </row>
    <row r="24" spans="1:44" x14ac:dyDescent="0.3">
      <c r="A24" s="2" t="s">
        <v>117</v>
      </c>
      <c r="B24" s="2">
        <v>2003</v>
      </c>
      <c r="C24" s="2" t="s">
        <v>26</v>
      </c>
      <c r="D24" s="4"/>
      <c r="E24" s="4"/>
      <c r="F24" s="4"/>
      <c r="G24" s="4"/>
      <c r="H24" s="4"/>
      <c r="I24" s="4"/>
      <c r="J24" s="8">
        <v>20</v>
      </c>
      <c r="K24" s="12">
        <v>7</v>
      </c>
      <c r="L24" s="8">
        <v>6</v>
      </c>
      <c r="M24" s="12">
        <v>21</v>
      </c>
      <c r="N24" s="8">
        <v>15</v>
      </c>
      <c r="O24" s="12">
        <v>12</v>
      </c>
      <c r="P24" s="2">
        <v>0</v>
      </c>
      <c r="Q24" s="18">
        <v>0</v>
      </c>
      <c r="R24" s="11">
        <v>16</v>
      </c>
      <c r="S24" s="18">
        <v>21</v>
      </c>
      <c r="T24" s="11">
        <v>26</v>
      </c>
      <c r="U24" s="18">
        <v>11</v>
      </c>
      <c r="V24" s="11">
        <v>11</v>
      </c>
      <c r="W24" s="18">
        <v>26</v>
      </c>
      <c r="X24" s="2"/>
      <c r="Y24" s="3"/>
      <c r="Z24" s="2"/>
      <c r="AA24" s="3"/>
      <c r="AB24" s="2"/>
      <c r="AC24" s="3"/>
      <c r="AD24" s="2"/>
      <c r="AE24" s="3"/>
      <c r="AF24" s="2"/>
      <c r="AG24" s="2"/>
      <c r="AH24" s="2"/>
      <c r="AI24" s="2"/>
      <c r="AJ24" s="2"/>
      <c r="AK24" s="3"/>
      <c r="AL24" s="2"/>
      <c r="AM24" s="3"/>
      <c r="AN24" s="2"/>
      <c r="AO24" s="3"/>
      <c r="AP24" s="2"/>
      <c r="AQ24" s="3"/>
      <c r="AR24" s="34">
        <f>K24+M24+O24+S24+U24+W24</f>
        <v>98</v>
      </c>
    </row>
    <row r="25" spans="1:44" x14ac:dyDescent="0.3">
      <c r="A25" s="2" t="s">
        <v>54</v>
      </c>
      <c r="B25" s="2">
        <v>2004</v>
      </c>
      <c r="C25" s="2"/>
      <c r="D25" s="2">
        <v>0</v>
      </c>
      <c r="E25" s="3">
        <v>0</v>
      </c>
      <c r="F25" s="2">
        <v>24</v>
      </c>
      <c r="G25" s="3">
        <v>9</v>
      </c>
      <c r="H25" s="2">
        <v>21</v>
      </c>
      <c r="I25" s="3">
        <v>12</v>
      </c>
      <c r="J25" s="8"/>
      <c r="K25" s="12"/>
      <c r="L25" s="8"/>
      <c r="M25" s="12"/>
      <c r="N25" s="8"/>
      <c r="O25" s="12"/>
      <c r="P25" s="2"/>
      <c r="Q25" s="18"/>
      <c r="R25" s="11"/>
      <c r="S25" s="18"/>
      <c r="T25" s="11"/>
      <c r="U25" s="18"/>
      <c r="V25" s="11"/>
      <c r="W25" s="18"/>
      <c r="X25" s="2"/>
      <c r="Y25" s="3"/>
      <c r="Z25" s="2"/>
      <c r="AA25" s="3"/>
      <c r="AB25" s="2">
        <v>13</v>
      </c>
      <c r="AC25" s="3">
        <v>14</v>
      </c>
      <c r="AD25" s="2">
        <v>11</v>
      </c>
      <c r="AE25" s="3">
        <v>16</v>
      </c>
      <c r="AF25" s="2"/>
      <c r="AG25" s="2"/>
      <c r="AH25" s="2"/>
      <c r="AI25" s="2"/>
      <c r="AJ25" s="2">
        <v>9</v>
      </c>
      <c r="AK25" s="3">
        <v>18</v>
      </c>
      <c r="AL25" s="2">
        <v>15</v>
      </c>
      <c r="AM25" s="3">
        <v>12</v>
      </c>
      <c r="AN25" s="2"/>
      <c r="AO25" s="3"/>
      <c r="AP25" s="2">
        <v>15</v>
      </c>
      <c r="AQ25" s="3">
        <v>12</v>
      </c>
      <c r="AR25" s="34">
        <f>AQ25+AM25+AK25+AE25+AC25+I25+G25</f>
        <v>93</v>
      </c>
    </row>
    <row r="26" spans="1:44" x14ac:dyDescent="0.3">
      <c r="A26" s="2" t="s">
        <v>113</v>
      </c>
      <c r="B26" s="2">
        <v>2003</v>
      </c>
      <c r="C26" s="2" t="s">
        <v>115</v>
      </c>
      <c r="D26" s="4"/>
      <c r="E26" s="4"/>
      <c r="F26" s="4"/>
      <c r="G26" s="4"/>
      <c r="H26" s="4"/>
      <c r="I26" s="4"/>
      <c r="J26" s="8">
        <v>17</v>
      </c>
      <c r="K26" s="12">
        <v>10</v>
      </c>
      <c r="L26" s="8">
        <v>13</v>
      </c>
      <c r="M26" s="12">
        <v>14</v>
      </c>
      <c r="N26" s="8">
        <v>7</v>
      </c>
      <c r="O26" s="12">
        <v>20</v>
      </c>
      <c r="P26" s="2"/>
      <c r="Q26" s="3"/>
      <c r="R26" s="2"/>
      <c r="S26" s="3"/>
      <c r="T26" s="2"/>
      <c r="U26" s="3"/>
      <c r="V26" s="2"/>
      <c r="W26" s="3"/>
      <c r="X26" s="2">
        <v>13</v>
      </c>
      <c r="Y26" s="3">
        <v>20</v>
      </c>
      <c r="Z26" s="2">
        <v>12</v>
      </c>
      <c r="AA26" s="3">
        <v>21</v>
      </c>
      <c r="AB26" s="2"/>
      <c r="AC26" s="3"/>
      <c r="AD26" s="2"/>
      <c r="AE26" s="3"/>
      <c r="AF26" s="2"/>
      <c r="AG26" s="2"/>
      <c r="AH26" s="2"/>
      <c r="AI26" s="2"/>
      <c r="AJ26" s="2"/>
      <c r="AK26" s="3"/>
      <c r="AL26" s="2"/>
      <c r="AM26" s="3"/>
      <c r="AN26" s="2"/>
      <c r="AO26" s="3"/>
      <c r="AP26" s="2"/>
      <c r="AQ26" s="3"/>
      <c r="AR26" s="34">
        <f>AA26+Y26+O26+M26+K26</f>
        <v>85</v>
      </c>
    </row>
    <row r="27" spans="1:44" x14ac:dyDescent="0.3">
      <c r="A27" s="2" t="s">
        <v>114</v>
      </c>
      <c r="B27" s="2">
        <v>2003</v>
      </c>
      <c r="C27" s="2" t="s">
        <v>140</v>
      </c>
      <c r="D27" s="4"/>
      <c r="E27" s="4"/>
      <c r="F27" s="4"/>
      <c r="G27" s="4"/>
      <c r="H27" s="4"/>
      <c r="I27" s="4"/>
      <c r="J27" s="8">
        <v>18</v>
      </c>
      <c r="K27" s="12">
        <v>9</v>
      </c>
      <c r="L27" s="8"/>
      <c r="M27" s="12"/>
      <c r="N27" s="14"/>
      <c r="O27" s="15"/>
      <c r="P27" s="2">
        <v>24</v>
      </c>
      <c r="Q27" s="18">
        <v>13</v>
      </c>
      <c r="R27" s="11">
        <v>22</v>
      </c>
      <c r="S27" s="18">
        <v>15</v>
      </c>
      <c r="T27" s="11">
        <v>23</v>
      </c>
      <c r="U27" s="18">
        <v>14</v>
      </c>
      <c r="V27" s="11">
        <v>26</v>
      </c>
      <c r="W27" s="18">
        <v>11</v>
      </c>
      <c r="X27" s="2"/>
      <c r="Y27" s="3"/>
      <c r="Z27" s="2"/>
      <c r="AA27" s="3"/>
      <c r="AB27" s="2">
        <v>11</v>
      </c>
      <c r="AC27" s="3">
        <v>16</v>
      </c>
      <c r="AD27" s="2"/>
      <c r="AE27" s="3"/>
      <c r="AF27" s="2"/>
      <c r="AG27" s="2"/>
      <c r="AH27" s="2"/>
      <c r="AI27" s="2"/>
      <c r="AJ27" s="2"/>
      <c r="AK27" s="3"/>
      <c r="AL27" s="2"/>
      <c r="AM27" s="3"/>
      <c r="AN27" s="2"/>
      <c r="AO27" s="3"/>
      <c r="AP27" s="2"/>
      <c r="AQ27" s="3"/>
      <c r="AR27" s="34">
        <f>AC27+W27+U27+S27+Q27+K27</f>
        <v>78</v>
      </c>
    </row>
    <row r="28" spans="1:44" x14ac:dyDescent="0.3">
      <c r="A28" s="2" t="s">
        <v>137</v>
      </c>
      <c r="B28" s="2"/>
      <c r="C28" s="2" t="s">
        <v>12</v>
      </c>
      <c r="D28" s="2"/>
      <c r="E28" s="2"/>
      <c r="F28" s="2"/>
      <c r="G28" s="2"/>
      <c r="H28" s="2"/>
      <c r="I28" s="2"/>
      <c r="J28" s="8"/>
      <c r="K28" s="8"/>
      <c r="L28" s="8"/>
      <c r="M28" s="8"/>
      <c r="N28" s="8"/>
      <c r="O28" s="8"/>
      <c r="P28" s="2"/>
      <c r="Q28" s="2"/>
      <c r="R28" s="2"/>
      <c r="S28" s="2"/>
      <c r="T28" s="2"/>
      <c r="U28" s="2"/>
      <c r="V28" s="2">
        <v>15</v>
      </c>
      <c r="W28" s="3">
        <v>22</v>
      </c>
      <c r="X28" s="2"/>
      <c r="Y28" s="2"/>
      <c r="Z28" s="2"/>
      <c r="AA28" s="3"/>
      <c r="AB28" s="2"/>
      <c r="AC28" s="3"/>
      <c r="AD28" s="2"/>
      <c r="AE28" s="3"/>
      <c r="AF28" s="2"/>
      <c r="AG28" s="2"/>
      <c r="AH28" s="2"/>
      <c r="AI28" s="2"/>
      <c r="AJ28" s="2">
        <v>13</v>
      </c>
      <c r="AK28" s="3">
        <v>14</v>
      </c>
      <c r="AL28" s="2">
        <v>22</v>
      </c>
      <c r="AM28" s="3">
        <v>5</v>
      </c>
      <c r="AN28" s="2">
        <v>11</v>
      </c>
      <c r="AO28" s="3">
        <v>16</v>
      </c>
      <c r="AP28" s="2">
        <v>9</v>
      </c>
      <c r="AQ28" s="3">
        <v>18</v>
      </c>
      <c r="AR28" s="34">
        <f>AQ28+AO28+AM28+AK28+W28</f>
        <v>75</v>
      </c>
    </row>
    <row r="29" spans="1:44" x14ac:dyDescent="0.3">
      <c r="A29" s="2" t="s">
        <v>116</v>
      </c>
      <c r="B29" s="2">
        <v>2004</v>
      </c>
      <c r="C29" s="2" t="s">
        <v>21</v>
      </c>
      <c r="D29" s="4"/>
      <c r="E29" s="4"/>
      <c r="F29" s="4"/>
      <c r="G29" s="4"/>
      <c r="H29" s="4"/>
      <c r="I29" s="4"/>
      <c r="J29" s="8">
        <v>19</v>
      </c>
      <c r="K29" s="12">
        <v>8</v>
      </c>
      <c r="L29" s="8">
        <v>10</v>
      </c>
      <c r="M29" s="12">
        <v>17</v>
      </c>
      <c r="N29" s="14"/>
      <c r="O29" s="15"/>
      <c r="P29" s="2"/>
      <c r="Q29" s="3"/>
      <c r="R29" s="2"/>
      <c r="S29" s="3"/>
      <c r="T29" s="2"/>
      <c r="U29" s="3"/>
      <c r="V29" s="2"/>
      <c r="W29" s="3"/>
      <c r="X29" s="2"/>
      <c r="Y29" s="2"/>
      <c r="Z29" s="2">
        <v>13</v>
      </c>
      <c r="AA29" s="3">
        <v>20</v>
      </c>
      <c r="AB29" s="2">
        <v>9</v>
      </c>
      <c r="AC29" s="3">
        <v>18</v>
      </c>
      <c r="AD29" s="2"/>
      <c r="AE29" s="3"/>
      <c r="AF29" s="2"/>
      <c r="AG29" s="2"/>
      <c r="AH29" s="2"/>
      <c r="AI29" s="2"/>
      <c r="AJ29" s="2"/>
      <c r="AK29" s="3"/>
      <c r="AL29" s="2"/>
      <c r="AM29" s="3"/>
      <c r="AN29" s="2"/>
      <c r="AO29" s="3"/>
      <c r="AP29" s="2"/>
      <c r="AQ29" s="3"/>
      <c r="AR29" s="34">
        <f>AC29+AA29+M29+K29</f>
        <v>63</v>
      </c>
    </row>
    <row r="30" spans="1:44" x14ac:dyDescent="0.3">
      <c r="A30" s="2" t="s">
        <v>109</v>
      </c>
      <c r="B30" s="2">
        <v>2003</v>
      </c>
      <c r="C30" s="2" t="s">
        <v>140</v>
      </c>
      <c r="D30" s="4"/>
      <c r="E30" s="4"/>
      <c r="F30" s="4"/>
      <c r="G30" s="4"/>
      <c r="H30" s="4"/>
      <c r="I30" s="4"/>
      <c r="J30" s="8">
        <v>11</v>
      </c>
      <c r="K30" s="12">
        <v>16</v>
      </c>
      <c r="L30" s="8">
        <v>0</v>
      </c>
      <c r="M30" s="12">
        <v>0</v>
      </c>
      <c r="N30" s="8">
        <v>16</v>
      </c>
      <c r="O30" s="12">
        <v>11</v>
      </c>
      <c r="P30" s="2"/>
      <c r="Q30" s="18"/>
      <c r="R30" s="11"/>
      <c r="S30" s="18"/>
      <c r="T30" s="11"/>
      <c r="U30" s="18"/>
      <c r="V30" s="11"/>
      <c r="W30" s="18"/>
      <c r="X30" s="2"/>
      <c r="Y30" s="3"/>
      <c r="Z30" s="2"/>
      <c r="AA30" s="3"/>
      <c r="AB30" s="2"/>
      <c r="AC30" s="3"/>
      <c r="AD30" s="2"/>
      <c r="AE30" s="3"/>
      <c r="AF30" s="2"/>
      <c r="AG30" s="2"/>
      <c r="AH30" s="2"/>
      <c r="AI30" s="2"/>
      <c r="AJ30" s="2"/>
      <c r="AK30" s="3"/>
      <c r="AL30" s="2"/>
      <c r="AM30" s="3"/>
      <c r="AN30" s="2"/>
      <c r="AO30" s="3"/>
      <c r="AP30" s="2"/>
      <c r="AQ30" s="3"/>
      <c r="AR30" s="34">
        <f>O30+K30</f>
        <v>27</v>
      </c>
    </row>
    <row r="31" spans="1:44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4"/>
      <c r="Y31" s="4"/>
      <c r="Z31" s="4"/>
      <c r="AA31" s="4"/>
      <c r="AB31" s="2"/>
      <c r="AC31" s="3"/>
      <c r="AD31" s="2"/>
      <c r="AE31" s="2"/>
      <c r="AF31" s="2"/>
      <c r="AG31" s="2"/>
      <c r="AH31" s="2"/>
      <c r="AI31" s="2"/>
      <c r="AJ31" s="2"/>
      <c r="AK31" s="2"/>
      <c r="AL31" s="2"/>
      <c r="AM31" s="3"/>
      <c r="AN31" s="2"/>
      <c r="AO31" s="3"/>
      <c r="AP31" s="2"/>
      <c r="AQ31" s="3"/>
      <c r="AR31" s="4"/>
    </row>
    <row r="32" spans="1:44" x14ac:dyDescent="0.3">
      <c r="J32" s="9"/>
      <c r="K32" s="9"/>
      <c r="L32" s="10"/>
      <c r="M32" s="9"/>
    </row>
    <row r="33" spans="10:13" x14ac:dyDescent="0.3">
      <c r="J33" s="9"/>
      <c r="K33" s="9"/>
      <c r="L33" s="9"/>
      <c r="M33" s="9"/>
    </row>
    <row r="34" spans="10:13" x14ac:dyDescent="0.3">
      <c r="J34" s="9"/>
      <c r="K34" s="9"/>
      <c r="L34" s="9"/>
      <c r="M34" s="9"/>
    </row>
  </sheetData>
  <sortState ref="A6:AR30">
    <sortCondition descending="1" ref="AR6:AR30"/>
  </sortState>
  <mergeCells count="34">
    <mergeCell ref="X3:AA3"/>
    <mergeCell ref="X4:Y4"/>
    <mergeCell ref="Z4:AA4"/>
    <mergeCell ref="P3:W3"/>
    <mergeCell ref="P4:Q4"/>
    <mergeCell ref="R4:S4"/>
    <mergeCell ref="T4:U4"/>
    <mergeCell ref="V4:W4"/>
    <mergeCell ref="A1:K1"/>
    <mergeCell ref="A2:K2"/>
    <mergeCell ref="A3:A5"/>
    <mergeCell ref="B3:B5"/>
    <mergeCell ref="C3:C5"/>
    <mergeCell ref="D3:I3"/>
    <mergeCell ref="D4:E4"/>
    <mergeCell ref="F4:G4"/>
    <mergeCell ref="H4:I4"/>
    <mergeCell ref="J3:O3"/>
    <mergeCell ref="J4:K4"/>
    <mergeCell ref="L4:M4"/>
    <mergeCell ref="N4:O4"/>
    <mergeCell ref="AB3:AE3"/>
    <mergeCell ref="AB4:AC4"/>
    <mergeCell ref="AD4:AE4"/>
    <mergeCell ref="AF3:AI3"/>
    <mergeCell ref="AF4:AG4"/>
    <mergeCell ref="AH4:AI4"/>
    <mergeCell ref="AR3:AR4"/>
    <mergeCell ref="AJ3:AM3"/>
    <mergeCell ref="AJ4:AK4"/>
    <mergeCell ref="AL4:AM4"/>
    <mergeCell ref="AN3:AQ3"/>
    <mergeCell ref="AN4:AO4"/>
    <mergeCell ref="AP4:AQ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zoomScale="81" zoomScaleNormal="81" workbookViewId="0">
      <selection activeCell="AR6" sqref="AR6:AR20"/>
    </sheetView>
  </sheetViews>
  <sheetFormatPr defaultRowHeight="14.4" x14ac:dyDescent="0.3"/>
  <cols>
    <col min="1" max="1" width="13.109375" customWidth="1"/>
    <col min="2" max="2" width="5.6640625" customWidth="1"/>
    <col min="3" max="3" width="10.6640625" customWidth="1"/>
    <col min="4" max="4" width="4.21875" customWidth="1"/>
    <col min="5" max="5" width="3.5546875" customWidth="1"/>
    <col min="6" max="6" width="4" customWidth="1"/>
    <col min="7" max="7" width="3.5546875" customWidth="1"/>
    <col min="8" max="8" width="4.21875" customWidth="1"/>
    <col min="9" max="9" width="3.5546875" customWidth="1"/>
    <col min="10" max="10" width="4.21875" customWidth="1"/>
    <col min="11" max="11" width="3.6640625" customWidth="1"/>
    <col min="12" max="12" width="4.33203125" customWidth="1"/>
    <col min="13" max="13" width="3.6640625" customWidth="1"/>
    <col min="14" max="14" width="4" customWidth="1"/>
    <col min="15" max="15" width="3.44140625" customWidth="1"/>
    <col min="16" max="16" width="4.33203125" customWidth="1"/>
    <col min="17" max="17" width="3.5546875" customWidth="1"/>
    <col min="18" max="18" width="4.21875" customWidth="1"/>
    <col min="19" max="19" width="3.33203125" customWidth="1"/>
    <col min="20" max="20" width="4.33203125" customWidth="1"/>
    <col min="21" max="21" width="3.88671875" customWidth="1"/>
    <col min="22" max="22" width="4.21875" customWidth="1"/>
    <col min="23" max="23" width="3.88671875" customWidth="1"/>
    <col min="24" max="24" width="4.33203125" customWidth="1"/>
    <col min="25" max="25" width="3.44140625" customWidth="1"/>
    <col min="26" max="26" width="4.33203125" customWidth="1"/>
    <col min="27" max="27" width="5.109375" customWidth="1"/>
    <col min="28" max="28" width="3" customWidth="1"/>
    <col min="29" max="29" width="3.33203125" customWidth="1"/>
    <col min="30" max="30" width="3.21875" customWidth="1"/>
    <col min="31" max="32" width="3.6640625" customWidth="1"/>
    <col min="33" max="33" width="3.21875" customWidth="1"/>
    <col min="34" max="34" width="3.44140625" customWidth="1"/>
    <col min="35" max="35" width="3.5546875" customWidth="1"/>
    <col min="36" max="36" width="3.21875" customWidth="1"/>
    <col min="37" max="38" width="3.44140625" customWidth="1"/>
    <col min="39" max="39" width="3.21875" customWidth="1"/>
    <col min="40" max="40" width="3.5546875" customWidth="1"/>
    <col min="41" max="41" width="3.21875" customWidth="1"/>
    <col min="42" max="42" width="3.5546875" customWidth="1"/>
    <col min="43" max="43" width="3.33203125" customWidth="1"/>
    <col min="44" max="44" width="7.33203125" customWidth="1"/>
  </cols>
  <sheetData>
    <row r="1" spans="1:44" x14ac:dyDescent="0.3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44" x14ac:dyDescent="0.3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44" ht="14.4" customHeight="1" x14ac:dyDescent="0.3">
      <c r="A3" s="39" t="s">
        <v>1</v>
      </c>
      <c r="B3" s="39" t="s">
        <v>3</v>
      </c>
      <c r="C3" s="55" t="s">
        <v>2</v>
      </c>
      <c r="D3" s="37" t="s">
        <v>4</v>
      </c>
      <c r="E3" s="37"/>
      <c r="F3" s="37"/>
      <c r="G3" s="37"/>
      <c r="H3" s="37"/>
      <c r="I3" s="37"/>
      <c r="J3" s="37" t="s">
        <v>78</v>
      </c>
      <c r="K3" s="40"/>
      <c r="L3" s="40"/>
      <c r="M3" s="41"/>
      <c r="N3" s="41"/>
      <c r="O3" s="41"/>
      <c r="P3" s="42" t="s">
        <v>132</v>
      </c>
      <c r="Q3" s="43"/>
      <c r="R3" s="43"/>
      <c r="S3" s="43"/>
      <c r="T3" s="43"/>
      <c r="U3" s="43"/>
      <c r="V3" s="43"/>
      <c r="W3" s="44"/>
      <c r="X3" s="42" t="s">
        <v>77</v>
      </c>
      <c r="Y3" s="43"/>
      <c r="Z3" s="43"/>
      <c r="AA3" s="44"/>
      <c r="AB3" s="49" t="s">
        <v>143</v>
      </c>
      <c r="AC3" s="50"/>
      <c r="AD3" s="50"/>
      <c r="AE3" s="51"/>
      <c r="AF3" s="49" t="s">
        <v>144</v>
      </c>
      <c r="AG3" s="52"/>
      <c r="AH3" s="52"/>
      <c r="AI3" s="53"/>
      <c r="AJ3" s="47" t="s">
        <v>141</v>
      </c>
      <c r="AK3" s="47"/>
      <c r="AL3" s="47"/>
      <c r="AM3" s="47"/>
      <c r="AN3" s="47" t="s">
        <v>142</v>
      </c>
      <c r="AO3" s="47"/>
      <c r="AP3" s="47"/>
      <c r="AQ3" s="47"/>
      <c r="AR3" s="45" t="s">
        <v>145</v>
      </c>
    </row>
    <row r="4" spans="1:44" x14ac:dyDescent="0.3">
      <c r="A4" s="39"/>
      <c r="B4" s="39"/>
      <c r="C4" s="55"/>
      <c r="D4" s="38">
        <v>42839</v>
      </c>
      <c r="E4" s="38"/>
      <c r="F4" s="38">
        <v>42840</v>
      </c>
      <c r="G4" s="38"/>
      <c r="H4" s="38">
        <v>42841</v>
      </c>
      <c r="I4" s="38"/>
      <c r="J4" s="38">
        <v>42867</v>
      </c>
      <c r="K4" s="40"/>
      <c r="L4" s="38">
        <v>42868</v>
      </c>
      <c r="M4" s="41"/>
      <c r="N4" s="38">
        <v>42869</v>
      </c>
      <c r="O4" s="40"/>
      <c r="P4" s="38">
        <v>42900</v>
      </c>
      <c r="Q4" s="38"/>
      <c r="R4" s="38">
        <v>42901</v>
      </c>
      <c r="S4" s="38"/>
      <c r="T4" s="38">
        <v>42902</v>
      </c>
      <c r="U4" s="38"/>
      <c r="V4" s="38">
        <v>42904</v>
      </c>
      <c r="W4" s="38"/>
      <c r="X4" s="38">
        <v>42916</v>
      </c>
      <c r="Y4" s="38"/>
      <c r="Z4" s="38">
        <v>42917</v>
      </c>
      <c r="AA4" s="38"/>
      <c r="AB4" s="48">
        <v>42987</v>
      </c>
      <c r="AC4" s="48"/>
      <c r="AD4" s="48">
        <v>42988</v>
      </c>
      <c r="AE4" s="48"/>
      <c r="AF4" s="54">
        <v>42994</v>
      </c>
      <c r="AG4" s="53"/>
      <c r="AH4" s="54">
        <v>42995</v>
      </c>
      <c r="AI4" s="53"/>
      <c r="AJ4" s="48">
        <v>43001</v>
      </c>
      <c r="AK4" s="48"/>
      <c r="AL4" s="48">
        <v>43002</v>
      </c>
      <c r="AM4" s="48"/>
      <c r="AN4" s="48">
        <v>43008</v>
      </c>
      <c r="AO4" s="48"/>
      <c r="AP4" s="48">
        <v>43009</v>
      </c>
      <c r="AQ4" s="48"/>
      <c r="AR4" s="46"/>
    </row>
    <row r="5" spans="1:44" x14ac:dyDescent="0.3">
      <c r="A5" s="39"/>
      <c r="B5" s="39"/>
      <c r="C5" s="55"/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J5" s="6" t="s">
        <v>5</v>
      </c>
      <c r="K5" s="6" t="s">
        <v>6</v>
      </c>
      <c r="L5" s="6" t="s">
        <v>5</v>
      </c>
      <c r="M5" s="6" t="s">
        <v>6</v>
      </c>
      <c r="N5" s="6" t="s">
        <v>5</v>
      </c>
      <c r="O5" s="6" t="s">
        <v>6</v>
      </c>
      <c r="P5" s="2" t="s">
        <v>5</v>
      </c>
      <c r="Q5" s="2" t="s">
        <v>6</v>
      </c>
      <c r="R5" s="2" t="s">
        <v>5</v>
      </c>
      <c r="S5" s="2" t="s">
        <v>6</v>
      </c>
      <c r="T5" s="2" t="s">
        <v>5</v>
      </c>
      <c r="U5" s="2" t="s">
        <v>6</v>
      </c>
      <c r="V5" s="2" t="s">
        <v>5</v>
      </c>
      <c r="W5" s="2" t="s">
        <v>6</v>
      </c>
      <c r="X5" s="2" t="s">
        <v>5</v>
      </c>
      <c r="Y5" s="2" t="s">
        <v>6</v>
      </c>
      <c r="Z5" s="2" t="s">
        <v>5</v>
      </c>
      <c r="AA5" s="2" t="s">
        <v>6</v>
      </c>
      <c r="AB5" s="20" t="s">
        <v>5</v>
      </c>
      <c r="AC5" s="20" t="s">
        <v>6</v>
      </c>
      <c r="AD5" s="20" t="s">
        <v>5</v>
      </c>
      <c r="AE5" s="20" t="s">
        <v>6</v>
      </c>
      <c r="AF5" s="20" t="s">
        <v>5</v>
      </c>
      <c r="AG5" s="20" t="s">
        <v>6</v>
      </c>
      <c r="AH5" s="20" t="s">
        <v>5</v>
      </c>
      <c r="AI5" s="20" t="s">
        <v>6</v>
      </c>
      <c r="AJ5" s="20" t="s">
        <v>5</v>
      </c>
      <c r="AK5" s="20" t="s">
        <v>6</v>
      </c>
      <c r="AL5" s="20" t="s">
        <v>5</v>
      </c>
      <c r="AM5" s="20" t="s">
        <v>6</v>
      </c>
      <c r="AN5" s="20" t="s">
        <v>5</v>
      </c>
      <c r="AO5" s="20" t="s">
        <v>6</v>
      </c>
      <c r="AP5" s="20" t="s">
        <v>5</v>
      </c>
      <c r="AQ5" s="20" t="s">
        <v>6</v>
      </c>
      <c r="AR5" s="4"/>
    </row>
    <row r="6" spans="1:44" x14ac:dyDescent="0.3">
      <c r="A6" s="2" t="s">
        <v>62</v>
      </c>
      <c r="B6" s="2">
        <v>2002</v>
      </c>
      <c r="C6" s="2" t="s">
        <v>8</v>
      </c>
      <c r="D6" s="2">
        <v>10</v>
      </c>
      <c r="E6" s="3">
        <v>23</v>
      </c>
      <c r="F6" s="2">
        <v>1</v>
      </c>
      <c r="G6" s="3">
        <v>36</v>
      </c>
      <c r="H6" s="2">
        <v>6</v>
      </c>
      <c r="I6" s="3">
        <v>27</v>
      </c>
      <c r="J6" s="2">
        <v>7</v>
      </c>
      <c r="K6" s="12">
        <v>20</v>
      </c>
      <c r="L6" s="8">
        <v>2</v>
      </c>
      <c r="M6" s="12">
        <v>27</v>
      </c>
      <c r="N6" s="8">
        <v>8</v>
      </c>
      <c r="O6" s="12">
        <v>19</v>
      </c>
      <c r="P6" s="8">
        <v>1</v>
      </c>
      <c r="Q6" s="18">
        <v>40</v>
      </c>
      <c r="R6" s="11">
        <v>4</v>
      </c>
      <c r="S6" s="18">
        <v>33</v>
      </c>
      <c r="T6" s="11">
        <v>1</v>
      </c>
      <c r="U6" s="18">
        <v>40</v>
      </c>
      <c r="V6" s="11">
        <v>6</v>
      </c>
      <c r="W6" s="18">
        <v>31</v>
      </c>
      <c r="X6" s="2"/>
      <c r="Y6" s="3"/>
      <c r="Z6" s="2"/>
      <c r="AA6" s="3"/>
      <c r="AB6" s="2">
        <v>4</v>
      </c>
      <c r="AC6" s="3">
        <v>23</v>
      </c>
      <c r="AD6" s="2">
        <v>7</v>
      </c>
      <c r="AE6" s="3">
        <v>20</v>
      </c>
      <c r="AF6" s="2">
        <v>1</v>
      </c>
      <c r="AG6" s="3">
        <v>30</v>
      </c>
      <c r="AH6" s="2">
        <v>1</v>
      </c>
      <c r="AI6" s="3">
        <v>30</v>
      </c>
      <c r="AJ6" s="2">
        <v>1</v>
      </c>
      <c r="AK6" s="3">
        <v>30</v>
      </c>
      <c r="AL6" s="2">
        <v>2</v>
      </c>
      <c r="AM6" s="3">
        <v>27</v>
      </c>
      <c r="AN6" s="2">
        <v>1</v>
      </c>
      <c r="AO6" s="3">
        <v>30</v>
      </c>
      <c r="AP6" s="2">
        <v>2</v>
      </c>
      <c r="AQ6" s="3">
        <v>27</v>
      </c>
      <c r="AR6" s="33">
        <f>Q6+U6+S6+G6+W6+AG6+AK6+AI6+AO6+AM6+M6+I6</f>
        <v>381</v>
      </c>
    </row>
    <row r="7" spans="1:44" x14ac:dyDescent="0.3">
      <c r="A7" s="2" t="s">
        <v>58</v>
      </c>
      <c r="B7" s="2">
        <v>2001</v>
      </c>
      <c r="C7" s="2" t="s">
        <v>8</v>
      </c>
      <c r="D7" s="2">
        <v>5</v>
      </c>
      <c r="E7" s="3">
        <v>28</v>
      </c>
      <c r="F7" s="2">
        <v>16</v>
      </c>
      <c r="G7" s="3">
        <v>17</v>
      </c>
      <c r="H7" s="2">
        <v>4</v>
      </c>
      <c r="I7" s="3">
        <v>29</v>
      </c>
      <c r="J7" s="2"/>
      <c r="K7" s="8"/>
      <c r="L7" s="8"/>
      <c r="M7" s="8"/>
      <c r="N7" s="8"/>
      <c r="O7" s="8"/>
      <c r="P7" s="8">
        <v>8</v>
      </c>
      <c r="Q7" s="18">
        <v>33</v>
      </c>
      <c r="R7" s="11">
        <v>1</v>
      </c>
      <c r="S7" s="18">
        <v>40</v>
      </c>
      <c r="T7" s="11">
        <v>2</v>
      </c>
      <c r="U7" s="18">
        <v>37</v>
      </c>
      <c r="V7" s="11">
        <v>1</v>
      </c>
      <c r="W7" s="18">
        <v>40</v>
      </c>
      <c r="X7" s="2">
        <v>6</v>
      </c>
      <c r="Y7" s="3">
        <v>27</v>
      </c>
      <c r="Z7" s="2">
        <v>6</v>
      </c>
      <c r="AA7" s="3">
        <v>27</v>
      </c>
      <c r="AB7" s="2">
        <v>5</v>
      </c>
      <c r="AC7" s="3">
        <v>22</v>
      </c>
      <c r="AD7" s="2">
        <v>6</v>
      </c>
      <c r="AE7" s="3">
        <v>21</v>
      </c>
      <c r="AF7" s="2">
        <v>3</v>
      </c>
      <c r="AG7" s="3">
        <v>25</v>
      </c>
      <c r="AH7" s="2"/>
      <c r="AI7" s="3"/>
      <c r="AJ7" s="2">
        <v>2</v>
      </c>
      <c r="AK7" s="3">
        <v>27</v>
      </c>
      <c r="AL7" s="2">
        <v>1</v>
      </c>
      <c r="AM7" s="3">
        <v>30</v>
      </c>
      <c r="AN7" s="2">
        <v>2</v>
      </c>
      <c r="AO7" s="3">
        <v>27</v>
      </c>
      <c r="AP7" s="2">
        <v>1</v>
      </c>
      <c r="AQ7" s="3">
        <v>30</v>
      </c>
      <c r="AR7" s="33">
        <f>S7+W7+U7+Q7+AQ7+AM7+AO7+E7+I7+Y7+AA7+AK7</f>
        <v>375</v>
      </c>
    </row>
    <row r="8" spans="1:44" x14ac:dyDescent="0.3">
      <c r="A8" s="2" t="s">
        <v>61</v>
      </c>
      <c r="B8" s="2">
        <v>2001</v>
      </c>
      <c r="C8" s="2" t="s">
        <v>19</v>
      </c>
      <c r="D8" s="2">
        <v>9</v>
      </c>
      <c r="E8" s="3">
        <v>24</v>
      </c>
      <c r="F8" s="2">
        <v>4</v>
      </c>
      <c r="G8" s="3">
        <v>29</v>
      </c>
      <c r="H8" s="2">
        <v>12</v>
      </c>
      <c r="I8" s="3">
        <v>21</v>
      </c>
      <c r="J8" s="2">
        <v>6</v>
      </c>
      <c r="K8" s="12">
        <v>21</v>
      </c>
      <c r="L8" s="8">
        <v>4</v>
      </c>
      <c r="M8" s="12">
        <v>23</v>
      </c>
      <c r="N8" s="8">
        <v>1</v>
      </c>
      <c r="O8" s="12">
        <v>30</v>
      </c>
      <c r="P8" s="13">
        <v>6</v>
      </c>
      <c r="Q8" s="18">
        <v>31</v>
      </c>
      <c r="R8" s="11">
        <v>3</v>
      </c>
      <c r="S8" s="18">
        <v>35</v>
      </c>
      <c r="T8" s="11">
        <v>3</v>
      </c>
      <c r="U8" s="18">
        <v>35</v>
      </c>
      <c r="V8" s="11">
        <v>8</v>
      </c>
      <c r="W8" s="18">
        <v>29</v>
      </c>
      <c r="X8" s="2"/>
      <c r="Y8" s="3"/>
      <c r="Z8" s="2">
        <v>3</v>
      </c>
      <c r="AA8" s="3">
        <v>31</v>
      </c>
      <c r="AB8" s="2"/>
      <c r="AC8" s="3"/>
      <c r="AD8" s="2"/>
      <c r="AE8" s="3"/>
      <c r="AF8" s="2">
        <v>2</v>
      </c>
      <c r="AG8" s="3">
        <v>27</v>
      </c>
      <c r="AH8" s="2"/>
      <c r="AI8" s="3"/>
      <c r="AJ8" s="2">
        <v>6</v>
      </c>
      <c r="AK8" s="3">
        <v>21</v>
      </c>
      <c r="AL8" s="2">
        <v>4</v>
      </c>
      <c r="AM8" s="3">
        <v>23</v>
      </c>
      <c r="AN8" s="2">
        <v>7</v>
      </c>
      <c r="AO8" s="3">
        <v>20</v>
      </c>
      <c r="AP8" s="2">
        <v>3</v>
      </c>
      <c r="AQ8" s="3">
        <v>25</v>
      </c>
      <c r="AR8" s="33">
        <f>S8+U8+AA8+W8+O8+G8+AG8+E8+Q8+M8+AQ8+AM8</f>
        <v>342</v>
      </c>
    </row>
    <row r="9" spans="1:44" x14ac:dyDescent="0.3">
      <c r="A9" s="2" t="s">
        <v>60</v>
      </c>
      <c r="B9" s="2">
        <v>2002</v>
      </c>
      <c r="C9" s="2" t="s">
        <v>21</v>
      </c>
      <c r="D9" s="2">
        <v>8</v>
      </c>
      <c r="E9" s="3">
        <v>25</v>
      </c>
      <c r="F9" s="2">
        <v>8</v>
      </c>
      <c r="G9" s="3">
        <v>25</v>
      </c>
      <c r="H9" s="2">
        <v>10</v>
      </c>
      <c r="I9" s="3">
        <v>23</v>
      </c>
      <c r="J9" s="2">
        <v>4</v>
      </c>
      <c r="K9" s="12">
        <v>23</v>
      </c>
      <c r="L9" s="8">
        <v>1</v>
      </c>
      <c r="M9" s="12">
        <v>30</v>
      </c>
      <c r="N9" s="8">
        <v>4</v>
      </c>
      <c r="O9" s="12">
        <v>23</v>
      </c>
      <c r="P9" s="13">
        <v>5</v>
      </c>
      <c r="Q9" s="18">
        <v>32</v>
      </c>
      <c r="R9" s="11">
        <v>10</v>
      </c>
      <c r="S9" s="18">
        <v>27</v>
      </c>
      <c r="T9" s="11">
        <v>6</v>
      </c>
      <c r="U9" s="18">
        <v>31</v>
      </c>
      <c r="V9" s="11">
        <v>9</v>
      </c>
      <c r="W9" s="18">
        <v>28</v>
      </c>
      <c r="X9" s="2">
        <v>4</v>
      </c>
      <c r="Y9" s="3">
        <v>29</v>
      </c>
      <c r="Z9" s="2">
        <v>5</v>
      </c>
      <c r="AA9" s="3">
        <v>28</v>
      </c>
      <c r="AB9" s="2">
        <v>2</v>
      </c>
      <c r="AC9" s="3">
        <v>27</v>
      </c>
      <c r="AD9" s="2"/>
      <c r="AE9" s="3"/>
      <c r="AF9" s="2"/>
      <c r="AG9" s="3"/>
      <c r="AH9" s="2"/>
      <c r="AI9" s="3"/>
      <c r="AJ9" s="2">
        <v>3</v>
      </c>
      <c r="AK9" s="3">
        <v>25</v>
      </c>
      <c r="AL9" s="2">
        <v>3</v>
      </c>
      <c r="AM9" s="3">
        <v>25</v>
      </c>
      <c r="AN9" s="2">
        <v>5</v>
      </c>
      <c r="AO9" s="3">
        <v>22</v>
      </c>
      <c r="AP9" s="2">
        <v>4</v>
      </c>
      <c r="AQ9" s="3">
        <v>23</v>
      </c>
      <c r="AR9" s="33">
        <f>Q9+M9+E9+G9+S9+U9+W9+Y9+AA9+AC9+AK9+AM9</f>
        <v>332</v>
      </c>
    </row>
    <row r="10" spans="1:44" x14ac:dyDescent="0.3">
      <c r="A10" s="2" t="s">
        <v>118</v>
      </c>
      <c r="B10" s="2">
        <v>2001</v>
      </c>
      <c r="C10" s="2" t="s">
        <v>140</v>
      </c>
      <c r="D10" s="2"/>
      <c r="E10" s="2"/>
      <c r="F10" s="2"/>
      <c r="G10" s="2"/>
      <c r="H10" s="2"/>
      <c r="I10" s="2"/>
      <c r="J10" s="2">
        <v>3</v>
      </c>
      <c r="K10" s="12">
        <v>25</v>
      </c>
      <c r="L10" s="8">
        <v>7</v>
      </c>
      <c r="M10" s="12">
        <v>20</v>
      </c>
      <c r="N10" s="8">
        <v>3</v>
      </c>
      <c r="O10" s="12">
        <v>25</v>
      </c>
      <c r="P10" s="8">
        <v>3</v>
      </c>
      <c r="Q10" s="18">
        <v>35</v>
      </c>
      <c r="R10" s="11">
        <v>5</v>
      </c>
      <c r="S10" s="18">
        <v>32</v>
      </c>
      <c r="T10" s="11">
        <v>10</v>
      </c>
      <c r="U10" s="18">
        <v>27</v>
      </c>
      <c r="V10" s="11">
        <v>3</v>
      </c>
      <c r="W10" s="18">
        <v>35</v>
      </c>
      <c r="X10" s="2">
        <v>9</v>
      </c>
      <c r="Y10" s="3">
        <v>24</v>
      </c>
      <c r="Z10" s="2">
        <v>8</v>
      </c>
      <c r="AA10" s="3">
        <v>25</v>
      </c>
      <c r="AB10" s="2">
        <v>1</v>
      </c>
      <c r="AC10" s="3">
        <v>30</v>
      </c>
      <c r="AD10" s="2">
        <v>1</v>
      </c>
      <c r="AE10" s="3">
        <v>30</v>
      </c>
      <c r="AF10" s="2"/>
      <c r="AG10" s="3"/>
      <c r="AH10" s="2"/>
      <c r="AI10" s="3"/>
      <c r="AJ10" s="2">
        <v>4</v>
      </c>
      <c r="AK10" s="3">
        <v>22</v>
      </c>
      <c r="AL10" s="2">
        <v>11</v>
      </c>
      <c r="AM10" s="3">
        <v>16</v>
      </c>
      <c r="AN10" s="2">
        <v>9</v>
      </c>
      <c r="AO10" s="3">
        <v>18</v>
      </c>
      <c r="AP10" s="2">
        <v>8</v>
      </c>
      <c r="AQ10" s="3">
        <v>19</v>
      </c>
      <c r="AR10" s="33">
        <f>Q10+S10+W10+AC10+AE10+K10+O10+U10+AA10+Y10+AK10+M10</f>
        <v>330</v>
      </c>
    </row>
    <row r="11" spans="1:44" x14ac:dyDescent="0.3">
      <c r="A11" s="2" t="s">
        <v>59</v>
      </c>
      <c r="B11" s="2">
        <v>2002</v>
      </c>
      <c r="C11" s="2" t="s">
        <v>21</v>
      </c>
      <c r="D11" s="2">
        <v>7</v>
      </c>
      <c r="E11" s="3">
        <v>26</v>
      </c>
      <c r="F11" s="2">
        <v>2</v>
      </c>
      <c r="G11" s="3">
        <v>33</v>
      </c>
      <c r="H11" s="2">
        <v>5</v>
      </c>
      <c r="I11" s="3">
        <v>28</v>
      </c>
      <c r="J11" s="2">
        <v>1</v>
      </c>
      <c r="K11" s="12">
        <v>30</v>
      </c>
      <c r="L11" s="8">
        <v>12</v>
      </c>
      <c r="M11" s="12">
        <v>15</v>
      </c>
      <c r="N11" s="8">
        <v>5</v>
      </c>
      <c r="O11" s="12">
        <v>22</v>
      </c>
      <c r="P11" s="8">
        <v>11</v>
      </c>
      <c r="Q11" s="18">
        <v>26</v>
      </c>
      <c r="R11" s="11">
        <v>9</v>
      </c>
      <c r="S11" s="18">
        <v>28</v>
      </c>
      <c r="T11" s="11">
        <v>8</v>
      </c>
      <c r="U11" s="18">
        <v>29</v>
      </c>
      <c r="V11" s="11">
        <v>10</v>
      </c>
      <c r="W11" s="18">
        <v>27</v>
      </c>
      <c r="X11" s="2">
        <v>7</v>
      </c>
      <c r="Y11" s="3">
        <v>26</v>
      </c>
      <c r="Z11" s="2">
        <v>14</v>
      </c>
      <c r="AA11" s="3">
        <v>19</v>
      </c>
      <c r="AB11" s="2">
        <v>9</v>
      </c>
      <c r="AC11" s="3">
        <v>18</v>
      </c>
      <c r="AD11" s="2">
        <v>2</v>
      </c>
      <c r="AE11" s="3">
        <v>27</v>
      </c>
      <c r="AF11" s="2"/>
      <c r="AG11" s="3"/>
      <c r="AH11" s="2"/>
      <c r="AI11" s="3"/>
      <c r="AJ11" s="2">
        <v>7</v>
      </c>
      <c r="AK11" s="3">
        <v>20</v>
      </c>
      <c r="AL11" s="2">
        <v>7</v>
      </c>
      <c r="AM11" s="3">
        <v>20</v>
      </c>
      <c r="AN11" s="2">
        <v>4</v>
      </c>
      <c r="AO11" s="3">
        <v>23</v>
      </c>
      <c r="AP11" s="2">
        <v>7</v>
      </c>
      <c r="AQ11" s="3">
        <v>20</v>
      </c>
      <c r="AR11" s="33">
        <f>K11+S11+U11+W11+Y11+AE11+E11+G11+I11+Q11+AO11+O11</f>
        <v>325</v>
      </c>
    </row>
    <row r="12" spans="1:44" x14ac:dyDescent="0.3">
      <c r="A12" s="2" t="s">
        <v>63</v>
      </c>
      <c r="B12" s="2">
        <v>2001</v>
      </c>
      <c r="C12" s="2" t="s">
        <v>8</v>
      </c>
      <c r="D12" s="2">
        <v>11</v>
      </c>
      <c r="E12" s="3">
        <v>22</v>
      </c>
      <c r="F12" s="2">
        <v>7</v>
      </c>
      <c r="G12" s="3">
        <v>26</v>
      </c>
      <c r="H12" s="2">
        <v>1</v>
      </c>
      <c r="I12" s="3">
        <v>36</v>
      </c>
      <c r="J12" s="2">
        <v>8</v>
      </c>
      <c r="K12" s="12">
        <v>19</v>
      </c>
      <c r="L12" s="8">
        <v>5</v>
      </c>
      <c r="M12" s="12">
        <v>22</v>
      </c>
      <c r="N12" s="8">
        <v>9</v>
      </c>
      <c r="O12" s="12">
        <v>18</v>
      </c>
      <c r="P12" s="8">
        <v>2</v>
      </c>
      <c r="Q12" s="18">
        <v>37</v>
      </c>
      <c r="R12" s="11">
        <v>11</v>
      </c>
      <c r="S12" s="18">
        <v>26</v>
      </c>
      <c r="T12" s="11">
        <v>4</v>
      </c>
      <c r="U12" s="18">
        <v>33</v>
      </c>
      <c r="V12" s="11">
        <v>2</v>
      </c>
      <c r="W12" s="18">
        <v>37</v>
      </c>
      <c r="X12" s="2">
        <v>2</v>
      </c>
      <c r="Y12" s="3">
        <v>33</v>
      </c>
      <c r="Z12" s="2">
        <v>4</v>
      </c>
      <c r="AA12" s="3">
        <v>29</v>
      </c>
      <c r="AB12" s="2">
        <v>3</v>
      </c>
      <c r="AC12" s="3">
        <v>25</v>
      </c>
      <c r="AD12" s="2">
        <v>5</v>
      </c>
      <c r="AE12" s="3">
        <v>22</v>
      </c>
      <c r="AF12" s="2"/>
      <c r="AG12" s="3"/>
      <c r="AH12" s="2"/>
      <c r="AI12" s="3"/>
      <c r="AJ12" s="2"/>
      <c r="AK12" s="3"/>
      <c r="AL12" s="2"/>
      <c r="AM12" s="3"/>
      <c r="AN12" s="2">
        <v>3</v>
      </c>
      <c r="AO12" s="3">
        <v>25</v>
      </c>
      <c r="AP12" s="2">
        <v>5</v>
      </c>
      <c r="AQ12" s="3">
        <v>22</v>
      </c>
      <c r="AR12" s="33">
        <f>O13+Q13+S13+U13+AA13+G13+AG13+W13+E13+AQ13+M13+AM13</f>
        <v>255</v>
      </c>
    </row>
    <row r="13" spans="1:44" x14ac:dyDescent="0.3">
      <c r="A13" s="2" t="s">
        <v>64</v>
      </c>
      <c r="B13" s="2">
        <v>2001</v>
      </c>
      <c r="C13" s="2" t="s">
        <v>43</v>
      </c>
      <c r="D13" s="2">
        <v>13</v>
      </c>
      <c r="E13" s="3">
        <v>20</v>
      </c>
      <c r="F13" s="2">
        <v>10</v>
      </c>
      <c r="G13" s="3">
        <v>23</v>
      </c>
      <c r="H13" s="2">
        <v>13</v>
      </c>
      <c r="I13" s="3">
        <v>20</v>
      </c>
      <c r="J13" s="2">
        <v>2</v>
      </c>
      <c r="K13" s="12">
        <v>27</v>
      </c>
      <c r="L13" s="8">
        <v>6</v>
      </c>
      <c r="M13" s="12">
        <v>21</v>
      </c>
      <c r="N13" s="8">
        <v>2</v>
      </c>
      <c r="O13" s="12">
        <v>27</v>
      </c>
      <c r="P13" s="13">
        <v>13</v>
      </c>
      <c r="Q13" s="18">
        <v>24</v>
      </c>
      <c r="R13" s="11">
        <v>8</v>
      </c>
      <c r="S13" s="18">
        <v>29</v>
      </c>
      <c r="T13" s="11">
        <v>14</v>
      </c>
      <c r="U13" s="18">
        <v>23</v>
      </c>
      <c r="V13" s="11">
        <v>17</v>
      </c>
      <c r="W13" s="18">
        <v>20</v>
      </c>
      <c r="X13" s="2">
        <v>10</v>
      </c>
      <c r="Y13" s="3">
        <v>23</v>
      </c>
      <c r="Z13" s="2">
        <v>7</v>
      </c>
      <c r="AA13" s="3">
        <v>26</v>
      </c>
      <c r="AB13" s="2"/>
      <c r="AC13" s="3"/>
      <c r="AD13" s="2"/>
      <c r="AE13" s="3"/>
      <c r="AF13" s="2"/>
      <c r="AG13" s="3"/>
      <c r="AH13" s="2"/>
      <c r="AI13" s="3"/>
      <c r="AJ13" s="2">
        <v>5</v>
      </c>
      <c r="AK13" s="3">
        <v>22</v>
      </c>
      <c r="AL13" s="2">
        <v>6</v>
      </c>
      <c r="AM13" s="3">
        <v>21</v>
      </c>
      <c r="AN13" s="2">
        <v>8</v>
      </c>
      <c r="AO13" s="3">
        <v>19</v>
      </c>
      <c r="AP13" s="2">
        <v>6</v>
      </c>
      <c r="AQ13" s="3">
        <v>21</v>
      </c>
      <c r="AR13" s="33">
        <f>S13+O13+K13+G13+M13+Q13+U13+Y13+AA13+AK13+AM13+AQ13</f>
        <v>287</v>
      </c>
    </row>
    <row r="14" spans="1:44" x14ac:dyDescent="0.3">
      <c r="A14" s="2" t="s">
        <v>119</v>
      </c>
      <c r="B14" s="2">
        <v>2002</v>
      </c>
      <c r="C14" s="2" t="s">
        <v>21</v>
      </c>
      <c r="D14" s="2"/>
      <c r="E14" s="2"/>
      <c r="F14" s="2"/>
      <c r="G14" s="2"/>
      <c r="H14" s="2"/>
      <c r="I14" s="2"/>
      <c r="J14" s="2">
        <v>5</v>
      </c>
      <c r="K14" s="12">
        <v>22</v>
      </c>
      <c r="L14" s="8">
        <v>3</v>
      </c>
      <c r="M14" s="12">
        <v>25</v>
      </c>
      <c r="N14" s="8">
        <v>6</v>
      </c>
      <c r="O14" s="12">
        <v>21</v>
      </c>
      <c r="P14" s="8">
        <v>7</v>
      </c>
      <c r="Q14" s="18">
        <v>30</v>
      </c>
      <c r="R14" s="11">
        <v>16</v>
      </c>
      <c r="S14" s="18">
        <v>21</v>
      </c>
      <c r="T14" s="11">
        <v>15</v>
      </c>
      <c r="U14" s="18">
        <v>22</v>
      </c>
      <c r="V14" s="11">
        <v>13</v>
      </c>
      <c r="W14" s="18">
        <v>24</v>
      </c>
      <c r="X14" s="2">
        <v>11</v>
      </c>
      <c r="Y14" s="3">
        <v>22</v>
      </c>
      <c r="Z14" s="2">
        <v>12</v>
      </c>
      <c r="AA14" s="3">
        <v>21</v>
      </c>
      <c r="AB14" s="2">
        <v>7</v>
      </c>
      <c r="AC14" s="3">
        <v>20</v>
      </c>
      <c r="AD14" s="2"/>
      <c r="AE14" s="3"/>
      <c r="AF14" s="2"/>
      <c r="AG14" s="3"/>
      <c r="AH14" s="2"/>
      <c r="AI14" s="3"/>
      <c r="AJ14" s="2">
        <v>9</v>
      </c>
      <c r="AK14" s="3">
        <v>18</v>
      </c>
      <c r="AL14" s="2">
        <v>5</v>
      </c>
      <c r="AM14" s="3">
        <v>22</v>
      </c>
      <c r="AN14" s="2"/>
      <c r="AO14" s="3"/>
      <c r="AP14" s="2"/>
      <c r="AQ14" s="3"/>
      <c r="AR14" s="33">
        <f>Q14+AM14+AC14+W14+Y14+U14+K14+M14+O14+S14+AA14+AK14</f>
        <v>268</v>
      </c>
    </row>
    <row r="15" spans="1:44" x14ac:dyDescent="0.3">
      <c r="A15" s="2" t="s">
        <v>120</v>
      </c>
      <c r="B15" s="2">
        <v>2001</v>
      </c>
      <c r="C15" s="2" t="s">
        <v>8</v>
      </c>
      <c r="D15" s="2"/>
      <c r="E15" s="2"/>
      <c r="F15" s="2"/>
      <c r="G15" s="2"/>
      <c r="H15" s="2"/>
      <c r="I15" s="2"/>
      <c r="J15" s="2">
        <v>9</v>
      </c>
      <c r="K15" s="12">
        <v>18</v>
      </c>
      <c r="L15" s="8">
        <v>8</v>
      </c>
      <c r="M15" s="12">
        <v>19</v>
      </c>
      <c r="N15" s="8">
        <v>12</v>
      </c>
      <c r="O15" s="12">
        <v>15</v>
      </c>
      <c r="P15" s="8">
        <v>15</v>
      </c>
      <c r="Q15" s="18">
        <v>22</v>
      </c>
      <c r="R15" s="11">
        <v>13</v>
      </c>
      <c r="S15" s="19">
        <v>24</v>
      </c>
      <c r="T15" s="11">
        <v>12</v>
      </c>
      <c r="U15" s="18">
        <v>25</v>
      </c>
      <c r="V15" s="11">
        <v>12</v>
      </c>
      <c r="W15" s="18">
        <v>25</v>
      </c>
      <c r="X15" s="2">
        <v>14</v>
      </c>
      <c r="Y15" s="3">
        <v>19</v>
      </c>
      <c r="Z15" s="2">
        <v>15</v>
      </c>
      <c r="AA15" s="3">
        <v>18</v>
      </c>
      <c r="AB15" s="2">
        <v>6</v>
      </c>
      <c r="AC15" s="3">
        <v>21</v>
      </c>
      <c r="AD15" s="2">
        <v>3</v>
      </c>
      <c r="AE15" s="3">
        <v>25</v>
      </c>
      <c r="AF15" s="2">
        <v>4</v>
      </c>
      <c r="AG15" s="3">
        <v>23</v>
      </c>
      <c r="AH15" s="2">
        <v>2</v>
      </c>
      <c r="AI15" s="3">
        <v>27</v>
      </c>
      <c r="AJ15" s="2"/>
      <c r="AK15" s="3"/>
      <c r="AL15" s="2"/>
      <c r="AM15" s="3"/>
      <c r="AN15" s="2"/>
      <c r="AO15" s="3"/>
      <c r="AP15" s="2"/>
      <c r="AQ15" s="3"/>
      <c r="AR15" s="33">
        <f>AI15+AG15+AE15+W15+U15+S15+Q15+AC15+Y15+M15+K15+AA15</f>
        <v>266</v>
      </c>
    </row>
    <row r="16" spans="1:44" x14ac:dyDescent="0.3">
      <c r="A16" s="2" t="s">
        <v>122</v>
      </c>
      <c r="B16" s="2">
        <v>2002</v>
      </c>
      <c r="C16" s="2" t="s">
        <v>21</v>
      </c>
      <c r="D16" s="2"/>
      <c r="E16" s="2"/>
      <c r="F16" s="2"/>
      <c r="G16" s="2"/>
      <c r="H16" s="2"/>
      <c r="I16" s="2"/>
      <c r="J16" s="2"/>
      <c r="K16" s="12"/>
      <c r="L16" s="8">
        <v>9</v>
      </c>
      <c r="M16" s="12">
        <v>18</v>
      </c>
      <c r="N16" s="8">
        <v>7</v>
      </c>
      <c r="O16" s="12">
        <v>20</v>
      </c>
      <c r="P16" s="8">
        <v>9</v>
      </c>
      <c r="Q16" s="18">
        <v>28</v>
      </c>
      <c r="R16" s="11">
        <v>17</v>
      </c>
      <c r="S16" s="18">
        <v>20</v>
      </c>
      <c r="T16" s="11">
        <v>16</v>
      </c>
      <c r="U16" s="18">
        <v>21</v>
      </c>
      <c r="V16" s="11">
        <v>14</v>
      </c>
      <c r="W16" s="18">
        <v>23</v>
      </c>
      <c r="X16" s="2">
        <v>15</v>
      </c>
      <c r="Y16" s="3">
        <v>18</v>
      </c>
      <c r="Z16" s="2">
        <v>16</v>
      </c>
      <c r="AA16" s="3">
        <v>8</v>
      </c>
      <c r="AB16" s="2">
        <v>19</v>
      </c>
      <c r="AC16" s="3">
        <v>4</v>
      </c>
      <c r="AD16" s="2">
        <v>23</v>
      </c>
      <c r="AE16" s="3"/>
      <c r="AF16" s="2"/>
      <c r="AG16" s="3"/>
      <c r="AH16" s="2"/>
      <c r="AI16" s="3"/>
      <c r="AJ16" s="2">
        <v>11</v>
      </c>
      <c r="AK16" s="3">
        <v>16</v>
      </c>
      <c r="AL16" s="2">
        <v>9</v>
      </c>
      <c r="AM16" s="3">
        <v>18</v>
      </c>
      <c r="AN16" s="2">
        <v>11</v>
      </c>
      <c r="AO16" s="3">
        <v>16</v>
      </c>
      <c r="AP16" s="2">
        <v>9</v>
      </c>
      <c r="AQ16" s="3">
        <v>18</v>
      </c>
      <c r="AR16" s="33">
        <f>Q16+W16+O16+S16+U16+AD16+AB16+M16+AM16+AQ16+Y16+AK16</f>
        <v>242</v>
      </c>
    </row>
    <row r="17" spans="1:44" x14ac:dyDescent="0.3">
      <c r="A17" s="2" t="s">
        <v>66</v>
      </c>
      <c r="B17" s="2">
        <v>2002</v>
      </c>
      <c r="C17" s="2" t="s">
        <v>19</v>
      </c>
      <c r="D17" s="2">
        <v>0</v>
      </c>
      <c r="E17" s="3">
        <v>0</v>
      </c>
      <c r="F17" s="2">
        <v>18</v>
      </c>
      <c r="G17" s="3">
        <v>15</v>
      </c>
      <c r="H17" s="2">
        <v>14</v>
      </c>
      <c r="I17" s="3">
        <v>19</v>
      </c>
      <c r="J17" s="2">
        <v>11</v>
      </c>
      <c r="K17" s="12">
        <v>16</v>
      </c>
      <c r="L17" s="8">
        <v>11</v>
      </c>
      <c r="M17" s="12">
        <v>16</v>
      </c>
      <c r="N17" s="8"/>
      <c r="O17" s="12"/>
      <c r="P17" s="8">
        <v>10</v>
      </c>
      <c r="Q17" s="18">
        <v>27</v>
      </c>
      <c r="R17" s="11">
        <v>14</v>
      </c>
      <c r="S17" s="18">
        <v>23</v>
      </c>
      <c r="T17" s="11">
        <v>19</v>
      </c>
      <c r="U17" s="18">
        <v>18</v>
      </c>
      <c r="V17" s="11">
        <v>20</v>
      </c>
      <c r="W17" s="18">
        <v>17</v>
      </c>
      <c r="X17" s="2"/>
      <c r="Y17" s="2"/>
      <c r="Z17" s="2"/>
      <c r="AA17" s="2"/>
      <c r="AB17" s="2"/>
      <c r="AC17" s="2"/>
      <c r="AD17" s="2"/>
      <c r="AE17" s="3"/>
      <c r="AF17" s="2"/>
      <c r="AG17" s="3"/>
      <c r="AH17" s="2"/>
      <c r="AI17" s="3"/>
      <c r="AJ17" s="2">
        <v>8</v>
      </c>
      <c r="AK17" s="3">
        <v>19</v>
      </c>
      <c r="AL17" s="2">
        <v>10</v>
      </c>
      <c r="AM17" s="3">
        <v>17</v>
      </c>
      <c r="AN17" s="2">
        <v>6</v>
      </c>
      <c r="AO17" s="3">
        <v>21</v>
      </c>
      <c r="AP17" s="2">
        <v>10</v>
      </c>
      <c r="AQ17" s="3">
        <v>17</v>
      </c>
      <c r="AR17" s="33">
        <f>Q17+S17+AO17+I17+U17+AK17+AQ17+AM17+W17+F17+K17+M17</f>
        <v>228</v>
      </c>
    </row>
    <row r="18" spans="1:44" x14ac:dyDescent="0.3">
      <c r="A18" s="2" t="s">
        <v>65</v>
      </c>
      <c r="B18" s="2">
        <v>2002</v>
      </c>
      <c r="C18" s="2" t="s">
        <v>30</v>
      </c>
      <c r="D18" s="2">
        <v>16</v>
      </c>
      <c r="E18" s="3">
        <v>17</v>
      </c>
      <c r="F18" s="2">
        <v>25</v>
      </c>
      <c r="G18" s="3">
        <v>8</v>
      </c>
      <c r="H18" s="2">
        <v>18</v>
      </c>
      <c r="I18" s="3">
        <v>15</v>
      </c>
      <c r="J18" s="2">
        <v>10</v>
      </c>
      <c r="K18" s="12">
        <v>17</v>
      </c>
      <c r="L18" s="8"/>
      <c r="M18" s="12"/>
      <c r="N18" s="8">
        <v>11</v>
      </c>
      <c r="O18" s="12">
        <v>16</v>
      </c>
      <c r="P18" s="8">
        <v>17</v>
      </c>
      <c r="Q18" s="18">
        <v>20</v>
      </c>
      <c r="R18" s="11">
        <v>19</v>
      </c>
      <c r="S18" s="18">
        <v>18</v>
      </c>
      <c r="T18" s="11">
        <v>20</v>
      </c>
      <c r="U18" s="18">
        <v>17</v>
      </c>
      <c r="V18" s="11">
        <v>11</v>
      </c>
      <c r="W18" s="18">
        <v>26</v>
      </c>
      <c r="X18" s="2"/>
      <c r="Y18" s="2"/>
      <c r="Z18" s="2"/>
      <c r="AA18" s="2"/>
      <c r="AB18" s="2"/>
      <c r="AC18" s="2"/>
      <c r="AD18" s="2"/>
      <c r="AE18" s="3"/>
      <c r="AF18" s="2"/>
      <c r="AG18" s="3"/>
      <c r="AH18" s="2"/>
      <c r="AI18" s="2"/>
      <c r="AJ18" s="2">
        <v>10</v>
      </c>
      <c r="AK18" s="3">
        <v>17</v>
      </c>
      <c r="AL18" s="2">
        <v>8</v>
      </c>
      <c r="AM18" s="3">
        <v>19</v>
      </c>
      <c r="AN18" s="2">
        <v>10</v>
      </c>
      <c r="AO18" s="3">
        <v>17</v>
      </c>
      <c r="AP18" s="2">
        <v>11</v>
      </c>
      <c r="AQ18" s="3">
        <v>16</v>
      </c>
      <c r="AR18" s="33">
        <f>Q18+W18+S18+AM18+AO18+AK18+AQ18+U18+O18+K18+E18+I18</f>
        <v>215</v>
      </c>
    </row>
    <row r="19" spans="1:44" x14ac:dyDescent="0.3">
      <c r="A19" s="2" t="s">
        <v>123</v>
      </c>
      <c r="B19" s="2">
        <v>2002</v>
      </c>
      <c r="C19" s="2" t="s">
        <v>21</v>
      </c>
      <c r="D19" s="2"/>
      <c r="E19" s="2"/>
      <c r="F19" s="2"/>
      <c r="G19" s="2"/>
      <c r="H19" s="2"/>
      <c r="I19" s="2"/>
      <c r="J19" s="2"/>
      <c r="K19" s="12"/>
      <c r="L19" s="8">
        <v>10</v>
      </c>
      <c r="M19" s="12">
        <v>17</v>
      </c>
      <c r="N19" s="8">
        <v>10</v>
      </c>
      <c r="O19" s="12">
        <v>17</v>
      </c>
      <c r="P19" s="8"/>
      <c r="Q19" s="2"/>
      <c r="R19" s="2"/>
      <c r="S19" s="2"/>
      <c r="T19" s="2"/>
      <c r="U19" s="2"/>
      <c r="V19" s="2">
        <v>18</v>
      </c>
      <c r="W19" s="3">
        <v>19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3">
        <f>M19+O19+W19</f>
        <v>53</v>
      </c>
    </row>
    <row r="20" spans="1:44" x14ac:dyDescent="0.3">
      <c r="A20" s="2" t="s">
        <v>121</v>
      </c>
      <c r="B20" s="2">
        <v>2001</v>
      </c>
      <c r="C20" s="2" t="s">
        <v>21</v>
      </c>
      <c r="D20" s="2"/>
      <c r="E20" s="2"/>
      <c r="F20" s="2"/>
      <c r="G20" s="2"/>
      <c r="H20" s="2"/>
      <c r="I20" s="2"/>
      <c r="J20" s="2">
        <v>12</v>
      </c>
      <c r="K20" s="12">
        <v>15</v>
      </c>
      <c r="L20" s="8">
        <v>13</v>
      </c>
      <c r="M20" s="12">
        <v>14</v>
      </c>
      <c r="N20" s="8"/>
      <c r="O20" s="12"/>
      <c r="P20" s="8"/>
      <c r="Q20" s="2"/>
      <c r="R20" s="2"/>
      <c r="S20" s="2"/>
      <c r="T20" s="2"/>
      <c r="U20" s="2"/>
      <c r="V20" s="2"/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"/>
      <c r="AL20" s="2"/>
      <c r="AM20" s="2"/>
      <c r="AN20" s="2"/>
      <c r="AO20" s="2"/>
      <c r="AP20" s="2"/>
      <c r="AQ20" s="2"/>
      <c r="AR20" s="33">
        <f>K20+M20</f>
        <v>29</v>
      </c>
    </row>
    <row r="21" spans="1:44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</sheetData>
  <sortState ref="A6:AR20">
    <sortCondition descending="1" ref="AR6:AR20"/>
  </sortState>
  <mergeCells count="34">
    <mergeCell ref="X3:AA3"/>
    <mergeCell ref="X4:Y4"/>
    <mergeCell ref="Z4:AA4"/>
    <mergeCell ref="P3:W3"/>
    <mergeCell ref="P4:Q4"/>
    <mergeCell ref="R4:S4"/>
    <mergeCell ref="T4:U4"/>
    <mergeCell ref="V4:W4"/>
    <mergeCell ref="L4:M4"/>
    <mergeCell ref="N4:O4"/>
    <mergeCell ref="J3:O3"/>
    <mergeCell ref="A1:K1"/>
    <mergeCell ref="A2:K2"/>
    <mergeCell ref="A3:A5"/>
    <mergeCell ref="B3:B5"/>
    <mergeCell ref="C3:C5"/>
    <mergeCell ref="D3:I3"/>
    <mergeCell ref="D4:E4"/>
    <mergeCell ref="F4:G4"/>
    <mergeCell ref="H4:I4"/>
    <mergeCell ref="J4:K4"/>
    <mergeCell ref="AN3:AQ3"/>
    <mergeCell ref="AN4:AO4"/>
    <mergeCell ref="AP4:AQ4"/>
    <mergeCell ref="AR3:AR4"/>
    <mergeCell ref="AB4:AC4"/>
    <mergeCell ref="AD4:AE4"/>
    <mergeCell ref="AF4:AG4"/>
    <mergeCell ref="AH4:AI4"/>
    <mergeCell ref="AJ3:AM3"/>
    <mergeCell ref="AJ4:AK4"/>
    <mergeCell ref="AL4:AM4"/>
    <mergeCell ref="AB3:AE3"/>
    <mergeCell ref="AF3:AI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workbookViewId="0">
      <selection activeCell="R20" sqref="R20"/>
    </sheetView>
  </sheetViews>
  <sheetFormatPr defaultRowHeight="14.4" x14ac:dyDescent="0.3"/>
  <cols>
    <col min="1" max="1" width="11.21875" customWidth="1"/>
    <col min="2" max="2" width="3.6640625" customWidth="1"/>
    <col min="3" max="3" width="8.109375" customWidth="1"/>
    <col min="4" max="4" width="3.33203125" customWidth="1"/>
    <col min="5" max="5" width="2.77734375" customWidth="1"/>
    <col min="6" max="6" width="2.88671875" customWidth="1"/>
    <col min="7" max="8" width="3" customWidth="1"/>
    <col min="9" max="9" width="2.88671875" customWidth="1"/>
    <col min="10" max="10" width="3.33203125" customWidth="1"/>
    <col min="11" max="11" width="2.88671875" customWidth="1"/>
    <col min="12" max="12" width="3.21875" customWidth="1"/>
    <col min="13" max="13" width="2.6640625" customWidth="1"/>
    <col min="14" max="14" width="2.88671875" customWidth="1"/>
    <col min="15" max="15" width="2.5546875" customWidth="1"/>
    <col min="16" max="16" width="3" customWidth="1"/>
    <col min="17" max="17" width="2.6640625" customWidth="1"/>
    <col min="18" max="18" width="3" customWidth="1"/>
    <col min="19" max="19" width="2.5546875" customWidth="1"/>
    <col min="20" max="20" width="3.21875" customWidth="1"/>
    <col min="21" max="24" width="2.6640625" customWidth="1"/>
    <col min="25" max="27" width="2.77734375" customWidth="1"/>
    <col min="28" max="28" width="3.109375" customWidth="1"/>
    <col min="29" max="29" width="2.6640625" customWidth="1"/>
    <col min="30" max="30" width="3.109375" customWidth="1"/>
    <col min="31" max="35" width="2.6640625" customWidth="1"/>
    <col min="36" max="36" width="3.44140625" customWidth="1"/>
    <col min="37" max="37" width="2.5546875" customWidth="1"/>
    <col min="38" max="38" width="3.21875" customWidth="1"/>
    <col min="39" max="39" width="3" customWidth="1"/>
    <col min="40" max="40" width="3.33203125" customWidth="1"/>
    <col min="41" max="41" width="2.77734375" customWidth="1"/>
    <col min="42" max="42" width="3.21875" customWidth="1"/>
    <col min="43" max="43" width="2.5546875" customWidth="1"/>
    <col min="44" max="44" width="7.21875" customWidth="1"/>
  </cols>
  <sheetData>
    <row r="1" spans="1:44" x14ac:dyDescent="0.3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44" x14ac:dyDescent="0.3">
      <c r="A2" s="36" t="s">
        <v>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44" ht="14.4" customHeight="1" x14ac:dyDescent="0.3">
      <c r="A3" s="59" t="s">
        <v>1</v>
      </c>
      <c r="B3" s="59" t="s">
        <v>3</v>
      </c>
      <c r="C3" s="60" t="s">
        <v>2</v>
      </c>
      <c r="D3" s="61" t="s">
        <v>4</v>
      </c>
      <c r="E3" s="61"/>
      <c r="F3" s="61"/>
      <c r="G3" s="61"/>
      <c r="H3" s="61"/>
      <c r="I3" s="61"/>
      <c r="J3" s="61" t="s">
        <v>75</v>
      </c>
      <c r="K3" s="61"/>
      <c r="L3" s="61"/>
      <c r="M3" s="61"/>
      <c r="N3" s="61"/>
      <c r="O3" s="61"/>
      <c r="P3" s="61" t="s">
        <v>76</v>
      </c>
      <c r="Q3" s="61"/>
      <c r="R3" s="61"/>
      <c r="S3" s="61"/>
      <c r="T3" s="61"/>
      <c r="U3" s="61"/>
      <c r="V3" s="61"/>
      <c r="W3" s="61"/>
      <c r="X3" s="56" t="s">
        <v>77</v>
      </c>
      <c r="Y3" s="56"/>
      <c r="Z3" s="56"/>
      <c r="AA3" s="56"/>
      <c r="AB3" s="49" t="s">
        <v>143</v>
      </c>
      <c r="AC3" s="50"/>
      <c r="AD3" s="50"/>
      <c r="AE3" s="51"/>
      <c r="AF3" s="49" t="s">
        <v>144</v>
      </c>
      <c r="AG3" s="52"/>
      <c r="AH3" s="52"/>
      <c r="AI3" s="53"/>
      <c r="AJ3" s="47" t="s">
        <v>141</v>
      </c>
      <c r="AK3" s="47"/>
      <c r="AL3" s="47"/>
      <c r="AM3" s="47"/>
      <c r="AN3" s="47" t="s">
        <v>142</v>
      </c>
      <c r="AO3" s="47"/>
      <c r="AP3" s="47"/>
      <c r="AQ3" s="47"/>
      <c r="AR3" s="45" t="s">
        <v>145</v>
      </c>
    </row>
    <row r="4" spans="1:44" x14ac:dyDescent="0.3">
      <c r="A4" s="59"/>
      <c r="B4" s="59"/>
      <c r="C4" s="60"/>
      <c r="D4" s="57">
        <v>42839</v>
      </c>
      <c r="E4" s="57"/>
      <c r="F4" s="57">
        <v>42840</v>
      </c>
      <c r="G4" s="57"/>
      <c r="H4" s="57">
        <v>42841</v>
      </c>
      <c r="I4" s="57"/>
      <c r="J4" s="57">
        <v>42867</v>
      </c>
      <c r="K4" s="57"/>
      <c r="L4" s="57">
        <v>42868</v>
      </c>
      <c r="M4" s="57"/>
      <c r="N4" s="57">
        <v>42869</v>
      </c>
      <c r="O4" s="61"/>
      <c r="P4" s="57">
        <v>42900</v>
      </c>
      <c r="Q4" s="57"/>
      <c r="R4" s="57">
        <v>42901</v>
      </c>
      <c r="S4" s="57"/>
      <c r="T4" s="57">
        <v>42902</v>
      </c>
      <c r="U4" s="57"/>
      <c r="V4" s="57">
        <v>42904</v>
      </c>
      <c r="W4" s="57"/>
      <c r="X4" s="57">
        <v>42916</v>
      </c>
      <c r="Y4" s="57"/>
      <c r="Z4" s="57">
        <v>42917</v>
      </c>
      <c r="AA4" s="57"/>
      <c r="AB4" s="48">
        <v>42987</v>
      </c>
      <c r="AC4" s="48"/>
      <c r="AD4" s="48">
        <v>42988</v>
      </c>
      <c r="AE4" s="48"/>
      <c r="AF4" s="54">
        <v>42994</v>
      </c>
      <c r="AG4" s="53"/>
      <c r="AH4" s="54">
        <v>42995</v>
      </c>
      <c r="AI4" s="53"/>
      <c r="AJ4" s="48">
        <v>43001</v>
      </c>
      <c r="AK4" s="48"/>
      <c r="AL4" s="48">
        <v>43002</v>
      </c>
      <c r="AM4" s="48"/>
      <c r="AN4" s="48">
        <v>43008</v>
      </c>
      <c r="AO4" s="48"/>
      <c r="AP4" s="48">
        <v>43009</v>
      </c>
      <c r="AQ4" s="48"/>
      <c r="AR4" s="46"/>
    </row>
    <row r="5" spans="1:44" x14ac:dyDescent="0.3">
      <c r="A5" s="59"/>
      <c r="B5" s="59"/>
      <c r="C5" s="60"/>
      <c r="D5" s="20" t="s">
        <v>5</v>
      </c>
      <c r="E5" s="20" t="s">
        <v>6</v>
      </c>
      <c r="F5" s="20" t="s">
        <v>5</v>
      </c>
      <c r="G5" s="20" t="s">
        <v>6</v>
      </c>
      <c r="H5" s="20" t="s">
        <v>5</v>
      </c>
      <c r="I5" s="20" t="s">
        <v>6</v>
      </c>
      <c r="J5" s="20" t="s">
        <v>5</v>
      </c>
      <c r="K5" s="20" t="s">
        <v>6</v>
      </c>
      <c r="L5" s="20" t="s">
        <v>5</v>
      </c>
      <c r="M5" s="20" t="s">
        <v>6</v>
      </c>
      <c r="N5" s="20" t="s">
        <v>5</v>
      </c>
      <c r="O5" s="20" t="s">
        <v>6</v>
      </c>
      <c r="P5" s="20" t="s">
        <v>5</v>
      </c>
      <c r="Q5" s="20" t="s">
        <v>6</v>
      </c>
      <c r="R5" s="20" t="s">
        <v>5</v>
      </c>
      <c r="S5" s="20" t="s">
        <v>6</v>
      </c>
      <c r="T5" s="20" t="s">
        <v>5</v>
      </c>
      <c r="U5" s="20" t="s">
        <v>6</v>
      </c>
      <c r="V5" s="20" t="s">
        <v>5</v>
      </c>
      <c r="W5" s="20" t="s">
        <v>6</v>
      </c>
      <c r="X5" s="20" t="s">
        <v>5</v>
      </c>
      <c r="Y5" s="20" t="s">
        <v>6</v>
      </c>
      <c r="Z5" s="20" t="s">
        <v>5</v>
      </c>
      <c r="AA5" s="20" t="s">
        <v>6</v>
      </c>
      <c r="AB5" s="20" t="s">
        <v>5</v>
      </c>
      <c r="AC5" s="20" t="s">
        <v>6</v>
      </c>
      <c r="AD5" s="20" t="s">
        <v>5</v>
      </c>
      <c r="AE5" s="20" t="s">
        <v>6</v>
      </c>
      <c r="AF5" s="20" t="s">
        <v>5</v>
      </c>
      <c r="AG5" s="20" t="s">
        <v>6</v>
      </c>
      <c r="AH5" s="20" t="s">
        <v>5</v>
      </c>
      <c r="AI5" s="20" t="s">
        <v>6</v>
      </c>
      <c r="AJ5" s="20" t="s">
        <v>5</v>
      </c>
      <c r="AK5" s="20" t="s">
        <v>6</v>
      </c>
      <c r="AL5" s="20" t="s">
        <v>5</v>
      </c>
      <c r="AM5" s="20" t="s">
        <v>6</v>
      </c>
      <c r="AN5" s="20" t="s">
        <v>5</v>
      </c>
      <c r="AO5" s="20" t="s">
        <v>6</v>
      </c>
      <c r="AP5" s="20" t="s">
        <v>5</v>
      </c>
      <c r="AQ5" s="20" t="s">
        <v>6</v>
      </c>
      <c r="AR5" s="4"/>
    </row>
    <row r="6" spans="1:44" x14ac:dyDescent="0.3">
      <c r="A6" s="20" t="s">
        <v>68</v>
      </c>
      <c r="B6" s="20">
        <v>1999</v>
      </c>
      <c r="C6" s="21" t="s">
        <v>43</v>
      </c>
      <c r="D6" s="22">
        <v>1</v>
      </c>
      <c r="E6" s="23">
        <v>36</v>
      </c>
      <c r="F6" s="22">
        <v>3</v>
      </c>
      <c r="G6" s="23">
        <v>31</v>
      </c>
      <c r="H6" s="22">
        <v>1</v>
      </c>
      <c r="I6" s="23">
        <v>36</v>
      </c>
      <c r="J6" s="22"/>
      <c r="K6" s="22"/>
      <c r="L6" s="22"/>
      <c r="M6" s="22"/>
      <c r="N6" s="22"/>
      <c r="O6" s="22"/>
      <c r="P6" s="20">
        <v>1</v>
      </c>
      <c r="Q6" s="26">
        <v>40</v>
      </c>
      <c r="R6" s="27">
        <v>2</v>
      </c>
      <c r="S6" s="26">
        <v>37</v>
      </c>
      <c r="T6" s="27">
        <v>3</v>
      </c>
      <c r="U6" s="26">
        <v>35</v>
      </c>
      <c r="V6" s="27">
        <v>3</v>
      </c>
      <c r="W6" s="26">
        <v>35</v>
      </c>
      <c r="X6" s="20">
        <v>2</v>
      </c>
      <c r="Y6" s="29">
        <v>33</v>
      </c>
      <c r="Z6" s="20">
        <v>2</v>
      </c>
      <c r="AA6" s="29">
        <v>33</v>
      </c>
      <c r="AB6" s="30">
        <v>2</v>
      </c>
      <c r="AC6" s="35">
        <v>27</v>
      </c>
      <c r="AD6" s="30">
        <v>1</v>
      </c>
      <c r="AE6" s="35">
        <v>30</v>
      </c>
      <c r="AF6" s="35">
        <v>1</v>
      </c>
      <c r="AG6" s="35">
        <v>30</v>
      </c>
      <c r="AH6" s="35"/>
      <c r="AI6" s="35"/>
      <c r="AJ6" s="30">
        <v>1</v>
      </c>
      <c r="AK6" s="35">
        <v>30</v>
      </c>
      <c r="AL6" s="30">
        <v>1</v>
      </c>
      <c r="AM6" s="35">
        <v>30</v>
      </c>
      <c r="AN6" s="35">
        <v>2</v>
      </c>
      <c r="AO6" s="35">
        <v>27</v>
      </c>
      <c r="AP6" s="35">
        <v>3</v>
      </c>
      <c r="AQ6" s="35">
        <v>25</v>
      </c>
      <c r="AR6" s="34">
        <f>Q6+E6+I6+S6+U6+W6+Y6+AA6+AE6+AG6+AK6+AM6</f>
        <v>405</v>
      </c>
    </row>
    <row r="7" spans="1:44" x14ac:dyDescent="0.3">
      <c r="A7" s="20" t="s">
        <v>71</v>
      </c>
      <c r="B7" s="20">
        <v>1999</v>
      </c>
      <c r="C7" s="21" t="s">
        <v>19</v>
      </c>
      <c r="D7" s="22">
        <v>6</v>
      </c>
      <c r="E7" s="23">
        <v>27</v>
      </c>
      <c r="F7" s="22">
        <v>7</v>
      </c>
      <c r="G7" s="23">
        <v>26</v>
      </c>
      <c r="H7" s="22">
        <v>4</v>
      </c>
      <c r="I7" s="23">
        <v>29</v>
      </c>
      <c r="J7" s="22">
        <v>2</v>
      </c>
      <c r="K7" s="24">
        <v>27</v>
      </c>
      <c r="L7" s="25">
        <v>1</v>
      </c>
      <c r="M7" s="24">
        <v>30</v>
      </c>
      <c r="N7" s="25">
        <v>3</v>
      </c>
      <c r="O7" s="24">
        <v>25</v>
      </c>
      <c r="P7" s="20">
        <v>3</v>
      </c>
      <c r="Q7" s="26">
        <v>35</v>
      </c>
      <c r="R7" s="27">
        <v>3</v>
      </c>
      <c r="S7" s="26">
        <v>35</v>
      </c>
      <c r="T7" s="27">
        <v>1</v>
      </c>
      <c r="U7" s="26">
        <v>40</v>
      </c>
      <c r="V7" s="27">
        <v>2</v>
      </c>
      <c r="W7" s="26">
        <v>37</v>
      </c>
      <c r="X7" s="20">
        <v>1</v>
      </c>
      <c r="Y7" s="29">
        <v>36</v>
      </c>
      <c r="Z7" s="20">
        <v>1</v>
      </c>
      <c r="AA7" s="29">
        <v>36</v>
      </c>
      <c r="AB7" s="30"/>
      <c r="AC7" s="35"/>
      <c r="AD7" s="30"/>
      <c r="AE7" s="35"/>
      <c r="AF7" s="35"/>
      <c r="AG7" s="35"/>
      <c r="AH7" s="35"/>
      <c r="AI7" s="35"/>
      <c r="AJ7" s="30">
        <v>3</v>
      </c>
      <c r="AK7" s="35">
        <v>25</v>
      </c>
      <c r="AL7" s="30">
        <v>5</v>
      </c>
      <c r="AM7" s="35">
        <v>22</v>
      </c>
      <c r="AN7" s="35">
        <v>1</v>
      </c>
      <c r="AO7" s="35">
        <v>30</v>
      </c>
      <c r="AP7" s="35">
        <v>1</v>
      </c>
      <c r="AQ7" s="35">
        <v>30</v>
      </c>
      <c r="AR7" s="34">
        <f>M7+Q7+S7+U7+W7+Y7+AA7+AQ7+AO7+I7+K7+E7</f>
        <v>392</v>
      </c>
    </row>
    <row r="8" spans="1:44" x14ac:dyDescent="0.3">
      <c r="A8" s="20" t="s">
        <v>69</v>
      </c>
      <c r="B8" s="20">
        <v>1999</v>
      </c>
      <c r="C8" s="21" t="s">
        <v>8</v>
      </c>
      <c r="D8" s="22">
        <v>2</v>
      </c>
      <c r="E8" s="23">
        <v>33</v>
      </c>
      <c r="F8" s="22">
        <v>2</v>
      </c>
      <c r="G8" s="23">
        <v>33</v>
      </c>
      <c r="H8" s="22">
        <v>3</v>
      </c>
      <c r="I8" s="23">
        <v>31</v>
      </c>
      <c r="J8" s="22">
        <v>5</v>
      </c>
      <c r="K8" s="24">
        <v>22</v>
      </c>
      <c r="L8" s="25">
        <v>2</v>
      </c>
      <c r="M8" s="24">
        <v>27</v>
      </c>
      <c r="N8" s="25">
        <v>2</v>
      </c>
      <c r="O8" s="24">
        <v>27</v>
      </c>
      <c r="P8" s="20">
        <v>2</v>
      </c>
      <c r="Q8" s="26">
        <v>37</v>
      </c>
      <c r="R8" s="27">
        <v>1</v>
      </c>
      <c r="S8" s="26">
        <v>40</v>
      </c>
      <c r="T8" s="27">
        <v>2</v>
      </c>
      <c r="U8" s="28">
        <v>37</v>
      </c>
      <c r="V8" s="27">
        <v>1</v>
      </c>
      <c r="W8" s="26">
        <v>40</v>
      </c>
      <c r="X8" s="20">
        <v>5</v>
      </c>
      <c r="Y8" s="29">
        <v>28</v>
      </c>
      <c r="Z8" s="20">
        <v>4</v>
      </c>
      <c r="AA8" s="29">
        <v>29</v>
      </c>
      <c r="AB8" s="30">
        <v>3</v>
      </c>
      <c r="AC8" s="35">
        <v>25</v>
      </c>
      <c r="AD8" s="30">
        <v>2</v>
      </c>
      <c r="AE8" s="35">
        <v>27</v>
      </c>
      <c r="AF8" s="35"/>
      <c r="AG8" s="35"/>
      <c r="AH8" s="35"/>
      <c r="AI8" s="35"/>
      <c r="AJ8" s="30">
        <v>2</v>
      </c>
      <c r="AK8" s="35">
        <v>27</v>
      </c>
      <c r="AL8" s="30">
        <v>2</v>
      </c>
      <c r="AM8" s="35">
        <v>27</v>
      </c>
      <c r="AN8" s="35"/>
      <c r="AO8" s="35"/>
      <c r="AP8" s="35"/>
      <c r="AQ8" s="35"/>
      <c r="AR8" s="34">
        <f>S8+W8+U8+E8+G8+I8+M8+AA8+Y8+Q8+AE8+O8</f>
        <v>389</v>
      </c>
    </row>
    <row r="9" spans="1:44" x14ac:dyDescent="0.3">
      <c r="A9" s="20" t="s">
        <v>73</v>
      </c>
      <c r="B9" s="20">
        <v>1999</v>
      </c>
      <c r="C9" s="21" t="s">
        <v>8</v>
      </c>
      <c r="D9" s="22">
        <v>9</v>
      </c>
      <c r="E9" s="23">
        <v>24</v>
      </c>
      <c r="F9" s="22">
        <v>1</v>
      </c>
      <c r="G9" s="23">
        <v>36</v>
      </c>
      <c r="H9" s="22">
        <v>5</v>
      </c>
      <c r="I9" s="23">
        <v>28</v>
      </c>
      <c r="J9" s="22">
        <v>1</v>
      </c>
      <c r="K9" s="24">
        <v>30</v>
      </c>
      <c r="L9" s="25">
        <v>6</v>
      </c>
      <c r="M9" s="24">
        <v>21</v>
      </c>
      <c r="N9" s="25">
        <v>5</v>
      </c>
      <c r="O9" s="24">
        <v>22</v>
      </c>
      <c r="P9" s="20">
        <v>6</v>
      </c>
      <c r="Q9" s="26">
        <v>31</v>
      </c>
      <c r="R9" s="27">
        <v>4</v>
      </c>
      <c r="S9" s="26">
        <v>33</v>
      </c>
      <c r="T9" s="27">
        <v>4</v>
      </c>
      <c r="U9" s="26">
        <v>33</v>
      </c>
      <c r="V9" s="27">
        <v>7</v>
      </c>
      <c r="W9" s="26">
        <v>30</v>
      </c>
      <c r="X9" s="20">
        <v>6</v>
      </c>
      <c r="Y9" s="29">
        <v>27</v>
      </c>
      <c r="Z9" s="20">
        <v>5</v>
      </c>
      <c r="AA9" s="29">
        <v>28</v>
      </c>
      <c r="AB9" s="30"/>
      <c r="AC9" s="35"/>
      <c r="AD9" s="30"/>
      <c r="AE9" s="35"/>
      <c r="AF9" s="35"/>
      <c r="AG9" s="35"/>
      <c r="AH9" s="35"/>
      <c r="AI9" s="35"/>
      <c r="AJ9" s="30"/>
      <c r="AK9" s="35"/>
      <c r="AL9" s="30">
        <v>3</v>
      </c>
      <c r="AM9" s="35">
        <v>25</v>
      </c>
      <c r="AN9" s="35"/>
      <c r="AO9" s="35"/>
      <c r="AP9" s="35"/>
      <c r="AQ9" s="35"/>
      <c r="AR9" s="34">
        <f>S9+U9+K9+G9+W9+AA9+I9+Q9+Y9+AM9+O9+E9</f>
        <v>347</v>
      </c>
    </row>
    <row r="10" spans="1:44" x14ac:dyDescent="0.3">
      <c r="A10" s="20" t="s">
        <v>72</v>
      </c>
      <c r="B10" s="20">
        <v>2000</v>
      </c>
      <c r="C10" s="21" t="s">
        <v>140</v>
      </c>
      <c r="D10" s="22">
        <v>7</v>
      </c>
      <c r="E10" s="23">
        <v>26</v>
      </c>
      <c r="F10" s="22">
        <v>5</v>
      </c>
      <c r="G10" s="23">
        <v>28</v>
      </c>
      <c r="H10" s="22">
        <v>2</v>
      </c>
      <c r="I10" s="23">
        <v>33</v>
      </c>
      <c r="J10" s="22">
        <v>3</v>
      </c>
      <c r="K10" s="24">
        <v>25</v>
      </c>
      <c r="L10" s="25">
        <v>5</v>
      </c>
      <c r="M10" s="24">
        <v>22</v>
      </c>
      <c r="N10" s="25">
        <v>1</v>
      </c>
      <c r="O10" s="24">
        <v>30</v>
      </c>
      <c r="P10" s="20">
        <v>0</v>
      </c>
      <c r="Q10" s="26">
        <v>0</v>
      </c>
      <c r="R10" s="27">
        <v>6</v>
      </c>
      <c r="S10" s="26">
        <v>31</v>
      </c>
      <c r="T10" s="27">
        <v>10</v>
      </c>
      <c r="U10" s="26">
        <v>27</v>
      </c>
      <c r="V10" s="27">
        <v>8</v>
      </c>
      <c r="W10" s="26">
        <v>29</v>
      </c>
      <c r="X10" s="20">
        <v>4</v>
      </c>
      <c r="Y10" s="29">
        <v>29</v>
      </c>
      <c r="Z10" s="20">
        <v>3</v>
      </c>
      <c r="AA10" s="29">
        <v>31</v>
      </c>
      <c r="AB10" s="30">
        <v>1</v>
      </c>
      <c r="AC10" s="35">
        <v>30</v>
      </c>
      <c r="AD10" s="30">
        <v>3</v>
      </c>
      <c r="AE10" s="35">
        <v>25</v>
      </c>
      <c r="AF10" s="35"/>
      <c r="AG10" s="35"/>
      <c r="AH10" s="35"/>
      <c r="AI10" s="35"/>
      <c r="AJ10" s="30">
        <v>7</v>
      </c>
      <c r="AK10" s="35">
        <v>20</v>
      </c>
      <c r="AL10" s="30">
        <v>6</v>
      </c>
      <c r="AM10" s="35">
        <v>21</v>
      </c>
      <c r="AN10" s="35">
        <v>3</v>
      </c>
      <c r="AO10" s="35">
        <v>25</v>
      </c>
      <c r="AP10" s="35">
        <v>5</v>
      </c>
      <c r="AQ10" s="35">
        <v>22</v>
      </c>
      <c r="AR10" s="34">
        <f>I10+O10+S10+AA10+AC10+Y10+W10+G10+U10+AE10+E10+K10</f>
        <v>344</v>
      </c>
    </row>
    <row r="11" spans="1:44" x14ac:dyDescent="0.3">
      <c r="A11" s="20" t="s">
        <v>70</v>
      </c>
      <c r="B11" s="20">
        <v>1999</v>
      </c>
      <c r="C11" s="21" t="s">
        <v>8</v>
      </c>
      <c r="D11" s="22">
        <v>3</v>
      </c>
      <c r="E11" s="23">
        <v>31</v>
      </c>
      <c r="F11" s="22">
        <v>6</v>
      </c>
      <c r="G11" s="23">
        <v>27</v>
      </c>
      <c r="H11" s="22">
        <v>6</v>
      </c>
      <c r="I11" s="23">
        <v>27</v>
      </c>
      <c r="J11" s="22">
        <v>0</v>
      </c>
      <c r="K11" s="24">
        <v>0</v>
      </c>
      <c r="L11" s="25">
        <v>4</v>
      </c>
      <c r="M11" s="24">
        <v>23</v>
      </c>
      <c r="N11" s="25">
        <v>4</v>
      </c>
      <c r="O11" s="24">
        <v>23</v>
      </c>
      <c r="P11" s="20">
        <v>4</v>
      </c>
      <c r="Q11" s="26">
        <v>33</v>
      </c>
      <c r="R11" s="27">
        <v>5</v>
      </c>
      <c r="S11" s="26">
        <v>32</v>
      </c>
      <c r="T11" s="27">
        <v>6</v>
      </c>
      <c r="U11" s="26">
        <v>31</v>
      </c>
      <c r="V11" s="27">
        <v>5</v>
      </c>
      <c r="W11" s="26">
        <v>32</v>
      </c>
      <c r="X11" s="20"/>
      <c r="Y11" s="29"/>
      <c r="Z11" s="20"/>
      <c r="AA11" s="29"/>
      <c r="AB11" s="30"/>
      <c r="AC11" s="35"/>
      <c r="AD11" s="30"/>
      <c r="AE11" s="35"/>
      <c r="AF11" s="35"/>
      <c r="AG11" s="35"/>
      <c r="AH11" s="35"/>
      <c r="AI11" s="35"/>
      <c r="AJ11" s="30">
        <v>4</v>
      </c>
      <c r="AK11" s="35">
        <v>23</v>
      </c>
      <c r="AL11" s="30">
        <v>4</v>
      </c>
      <c r="AM11" s="35">
        <v>23</v>
      </c>
      <c r="AN11" s="35"/>
      <c r="AO11" s="35"/>
      <c r="AP11" s="35">
        <v>2</v>
      </c>
      <c r="AQ11" s="35">
        <v>27</v>
      </c>
      <c r="AR11" s="34">
        <f>E11+Q11+S11+U11+W11+AQ11+G11+I11+M11+O11+AK11+AM11</f>
        <v>332</v>
      </c>
    </row>
    <row r="12" spans="1:44" x14ac:dyDescent="0.3">
      <c r="A12" s="20" t="s">
        <v>131</v>
      </c>
      <c r="B12" s="20">
        <v>2000</v>
      </c>
      <c r="C12" s="21" t="s">
        <v>8</v>
      </c>
      <c r="D12" s="22"/>
      <c r="E12" s="22"/>
      <c r="F12" s="22"/>
      <c r="G12" s="22"/>
      <c r="H12" s="22"/>
      <c r="I12" s="22"/>
      <c r="J12" s="22">
        <v>6</v>
      </c>
      <c r="K12" s="24">
        <v>21</v>
      </c>
      <c r="L12" s="25">
        <v>3</v>
      </c>
      <c r="M12" s="24">
        <v>25</v>
      </c>
      <c r="N12" s="25">
        <v>6</v>
      </c>
      <c r="O12" s="24">
        <v>21</v>
      </c>
      <c r="P12" s="20">
        <v>5</v>
      </c>
      <c r="Q12" s="26">
        <v>32</v>
      </c>
      <c r="R12" s="27">
        <v>8</v>
      </c>
      <c r="S12" s="26">
        <v>29</v>
      </c>
      <c r="T12" s="27">
        <v>7</v>
      </c>
      <c r="U12" s="26">
        <v>30</v>
      </c>
      <c r="V12" s="27">
        <v>4</v>
      </c>
      <c r="W12" s="26">
        <v>33</v>
      </c>
      <c r="X12" s="20">
        <v>8</v>
      </c>
      <c r="Y12" s="29">
        <v>25</v>
      </c>
      <c r="Z12" s="20">
        <v>6</v>
      </c>
      <c r="AA12" s="29">
        <v>27</v>
      </c>
      <c r="AB12" s="30"/>
      <c r="AC12" s="35"/>
      <c r="AD12" s="30"/>
      <c r="AE12" s="35"/>
      <c r="AF12" s="35"/>
      <c r="AG12" s="35"/>
      <c r="AH12" s="35">
        <v>1</v>
      </c>
      <c r="AI12" s="35">
        <v>30</v>
      </c>
      <c r="AJ12" s="30">
        <v>6</v>
      </c>
      <c r="AK12" s="35">
        <v>21</v>
      </c>
      <c r="AL12" s="30"/>
      <c r="AM12" s="35"/>
      <c r="AN12" s="35">
        <v>6</v>
      </c>
      <c r="AO12" s="35">
        <v>21</v>
      </c>
      <c r="AP12" s="35">
        <v>4</v>
      </c>
      <c r="AQ12" s="35">
        <v>23</v>
      </c>
      <c r="AR12" s="34">
        <f>Q12+U12+W12+S12+AI12+M12+Y12+AA12+AQ12+AK12+O12</f>
        <v>296</v>
      </c>
    </row>
    <row r="13" spans="1:44" x14ac:dyDescent="0.3">
      <c r="A13" s="20" t="s">
        <v>74</v>
      </c>
      <c r="B13" s="20">
        <v>2000</v>
      </c>
      <c r="C13" s="20" t="s">
        <v>19</v>
      </c>
      <c r="D13" s="22">
        <v>13</v>
      </c>
      <c r="E13" s="23">
        <v>20</v>
      </c>
      <c r="F13" s="22">
        <v>8</v>
      </c>
      <c r="G13" s="23">
        <v>25</v>
      </c>
      <c r="H13" s="22">
        <v>7</v>
      </c>
      <c r="I13" s="23">
        <v>26</v>
      </c>
      <c r="J13" s="22">
        <v>4</v>
      </c>
      <c r="K13" s="23">
        <v>23</v>
      </c>
      <c r="L13" s="22">
        <v>7</v>
      </c>
      <c r="M13" s="23">
        <v>20</v>
      </c>
      <c r="N13" s="22">
        <v>0</v>
      </c>
      <c r="O13" s="23">
        <v>0</v>
      </c>
      <c r="P13" s="20">
        <f>-Q13</f>
        <v>0</v>
      </c>
      <c r="Q13" s="29">
        <v>0</v>
      </c>
      <c r="R13" s="20">
        <v>0</v>
      </c>
      <c r="S13" s="29">
        <v>0</v>
      </c>
      <c r="T13" s="20">
        <v>11</v>
      </c>
      <c r="U13" s="29">
        <v>26</v>
      </c>
      <c r="V13" s="20">
        <v>0</v>
      </c>
      <c r="W13" s="29"/>
      <c r="X13" s="20">
        <v>7</v>
      </c>
      <c r="Y13" s="29">
        <v>26</v>
      </c>
      <c r="Z13" s="20">
        <v>8</v>
      </c>
      <c r="AA13" s="29">
        <v>25</v>
      </c>
      <c r="AB13" s="30"/>
      <c r="AC13" s="30"/>
      <c r="AD13" s="30"/>
      <c r="AE13" s="30"/>
      <c r="AF13" s="30"/>
      <c r="AG13" s="30"/>
      <c r="AH13" s="30"/>
      <c r="AI13" s="30"/>
      <c r="AJ13" s="30">
        <v>8</v>
      </c>
      <c r="AK13" s="35">
        <v>19</v>
      </c>
      <c r="AL13" s="30">
        <v>7</v>
      </c>
      <c r="AM13" s="35">
        <v>20</v>
      </c>
      <c r="AN13" s="30"/>
      <c r="AO13" s="30"/>
      <c r="AP13" s="30"/>
      <c r="AQ13" s="30"/>
      <c r="AR13" s="34">
        <f>E13+G13+I13+K13+M13+U13+Y13+AA13+AK13+AM13</f>
        <v>230</v>
      </c>
    </row>
    <row r="14" spans="1:44" x14ac:dyDescent="0.3">
      <c r="A14" s="20" t="s">
        <v>146</v>
      </c>
      <c r="B14" s="20">
        <v>1999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30"/>
      <c r="AC14" s="30"/>
      <c r="AD14" s="30"/>
      <c r="AE14" s="30"/>
      <c r="AF14" s="30"/>
      <c r="AG14" s="30"/>
      <c r="AH14" s="30"/>
      <c r="AI14" s="30"/>
      <c r="AJ14" s="30"/>
      <c r="AK14" s="35"/>
      <c r="AL14" s="30">
        <v>8</v>
      </c>
      <c r="AM14" s="35">
        <v>19</v>
      </c>
      <c r="AN14" s="30">
        <v>4</v>
      </c>
      <c r="AO14" s="30">
        <v>23</v>
      </c>
      <c r="AP14" s="30">
        <v>6</v>
      </c>
      <c r="AQ14" s="30">
        <v>21</v>
      </c>
      <c r="AR14" s="34">
        <f>AM14+AO14+AQ14</f>
        <v>63</v>
      </c>
    </row>
    <row r="15" spans="1:44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30"/>
      <c r="AC15" s="30"/>
      <c r="AD15" s="30"/>
      <c r="AE15" s="30"/>
      <c r="AF15" s="30"/>
      <c r="AG15" s="30"/>
      <c r="AH15" s="30"/>
      <c r="AI15" s="30"/>
      <c r="AJ15" s="31"/>
      <c r="AK15" s="31"/>
      <c r="AL15" s="31"/>
      <c r="AM15" s="31"/>
      <c r="AN15" s="32"/>
      <c r="AO15" s="32"/>
      <c r="AP15" s="32"/>
      <c r="AQ15" s="32"/>
      <c r="AR15" s="4"/>
    </row>
    <row r="16" spans="1:44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30"/>
      <c r="AC16" s="30"/>
      <c r="AD16" s="30"/>
      <c r="AE16" s="30"/>
      <c r="AF16" s="30"/>
      <c r="AG16" s="30"/>
      <c r="AH16" s="30"/>
      <c r="AI16" s="30"/>
      <c r="AJ16" s="31"/>
      <c r="AK16" s="31"/>
      <c r="AL16" s="31"/>
      <c r="AM16" s="31"/>
      <c r="AN16" s="32"/>
      <c r="AO16" s="32"/>
      <c r="AP16" s="32"/>
      <c r="AQ16" s="32"/>
      <c r="AR16" s="4"/>
    </row>
    <row r="17" spans="1:2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</sheetData>
  <sortState ref="A6:AR14">
    <sortCondition descending="1" ref="AR6:AR14"/>
  </sortState>
  <mergeCells count="34">
    <mergeCell ref="AB3:AE3"/>
    <mergeCell ref="AB4:AC4"/>
    <mergeCell ref="AD4:AE4"/>
    <mergeCell ref="AJ3:AM3"/>
    <mergeCell ref="AN3:AQ3"/>
    <mergeCell ref="AJ4:AK4"/>
    <mergeCell ref="AL4:AM4"/>
    <mergeCell ref="AN4:AO4"/>
    <mergeCell ref="AP4:AQ4"/>
    <mergeCell ref="AF3:AI3"/>
    <mergeCell ref="AF4:AG4"/>
    <mergeCell ref="AH4:AI4"/>
    <mergeCell ref="J3:O3"/>
    <mergeCell ref="D4:E4"/>
    <mergeCell ref="F4:G4"/>
    <mergeCell ref="H4:I4"/>
    <mergeCell ref="P3:W3"/>
    <mergeCell ref="N4:O4"/>
    <mergeCell ref="AR3:AR4"/>
    <mergeCell ref="X3:AA3"/>
    <mergeCell ref="X4:Y4"/>
    <mergeCell ref="Z4:AA4"/>
    <mergeCell ref="A1:AA1"/>
    <mergeCell ref="A2:AA2"/>
    <mergeCell ref="J4:K4"/>
    <mergeCell ref="L4:M4"/>
    <mergeCell ref="P4:Q4"/>
    <mergeCell ref="R4:S4"/>
    <mergeCell ref="T4:U4"/>
    <mergeCell ref="V4:W4"/>
    <mergeCell ref="A3:A5"/>
    <mergeCell ref="B3:B5"/>
    <mergeCell ref="C3:C5"/>
    <mergeCell ref="D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М14</vt:lpstr>
      <vt:lpstr>М16</vt:lpstr>
      <vt:lpstr>М18</vt:lpstr>
      <vt:lpstr>Ж14</vt:lpstr>
      <vt:lpstr>Ж16</vt:lpstr>
      <vt:lpstr>Ж18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2017-12-07T05:30:59Z</dcterms:modified>
</cp:coreProperties>
</file>