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555" tabRatio="860" activeTab="6"/>
  </bookViews>
  <sheets>
    <sheet name="выборМ30" sheetId="1" r:id="rId1"/>
    <sheet name="выборЖ30Ж50М50" sheetId="2" r:id="rId2"/>
    <sheet name="классМ30" sheetId="3" r:id="rId3"/>
    <sheet name="классЖ30Ж50М50" sheetId="4" r:id="rId4"/>
    <sheet name="комг" sheetId="5" r:id="rId5"/>
    <sheet name="М30КР" sheetId="6" r:id="rId6"/>
    <sheet name="Ж30Ж50М50КР" sheetId="7" r:id="rId7"/>
    <sheet name="ночноеМ" sheetId="8" r:id="rId8"/>
    <sheet name="ночноеЖ" sheetId="9" r:id="rId9"/>
  </sheets>
  <definedNames>
    <definedName name="_xlnm.Print_Area" localSheetId="1">'выборЖ30Ж50М50'!$A$1:$J$61</definedName>
    <definedName name="_xlnm.Print_Area" localSheetId="0">'выборМ30'!$A$1:$J$36</definedName>
    <definedName name="_xlnm.Print_Area" localSheetId="6">'Ж30Ж50М50КР'!$A$1:$J$92</definedName>
    <definedName name="_xlnm.Print_Area" localSheetId="3">'классЖ30Ж50М50'!$A$1:$J$64</definedName>
    <definedName name="_xlnm.Print_Area" localSheetId="2">'классМ30'!$A$1:$J$41</definedName>
    <definedName name="_xlnm.Print_Area" localSheetId="4">'комг'!$A$1:$H$74</definedName>
    <definedName name="_xlnm.Print_Area" localSheetId="5">'М30КР'!$A$1:$J$51</definedName>
    <definedName name="_xlnm.Print_Area" localSheetId="8">'ночноеЖ'!$A$1:$J$37</definedName>
    <definedName name="_xlnm.Print_Area" localSheetId="7">'ночноеМ'!$A$1:$J$46</definedName>
  </definedNames>
  <calcPr fullCalcOnLoad="1"/>
</workbook>
</file>

<file path=xl/sharedStrings.xml><?xml version="1.0" encoding="utf-8"?>
<sst xmlns="http://schemas.openxmlformats.org/spreadsheetml/2006/main" count="1030" uniqueCount="226">
  <si>
    <t xml:space="preserve">Коллектив          </t>
  </si>
  <si>
    <t>Номер</t>
  </si>
  <si>
    <t xml:space="preserve"> ГР </t>
  </si>
  <si>
    <t>Результат</t>
  </si>
  <si>
    <t>Хабаровский район</t>
  </si>
  <si>
    <t>Гандикап</t>
  </si>
  <si>
    <t>Время гонки</t>
  </si>
  <si>
    <t>Место</t>
  </si>
  <si>
    <t>Очки</t>
  </si>
  <si>
    <t xml:space="preserve">Фамилия, имя         </t>
  </si>
  <si>
    <t>ООО "ФАСЕТ"</t>
  </si>
  <si>
    <t>ПРОТОКОЛ РЕЗУЛЬТАТОВ</t>
  </si>
  <si>
    <t>№ п\п</t>
  </si>
  <si>
    <t>Директор Фестиваля</t>
  </si>
  <si>
    <t>Главный секретарь</t>
  </si>
  <si>
    <t>Р.В. Афраков</t>
  </si>
  <si>
    <t>А.В. Петров</t>
  </si>
  <si>
    <t>СС1К</t>
  </si>
  <si>
    <t>ССВК</t>
  </si>
  <si>
    <t>г. Хабаровск</t>
  </si>
  <si>
    <t>Выбор 35. Код дисциплины 0830121511Я</t>
  </si>
  <si>
    <t>Классификационная группа: Мужчины старше 30 лет</t>
  </si>
  <si>
    <t>Классификационная группа: Женщины старше 30 лет</t>
  </si>
  <si>
    <t>Классификационная группа: Женщины старше 50 лет</t>
  </si>
  <si>
    <t>Классификационная группа: Мужчины старше 50 лет</t>
  </si>
  <si>
    <t>п.п.</t>
  </si>
  <si>
    <t>ПРОТОКОЛ КОМПЛЕКСНОГО ЗАЧЕТА</t>
  </si>
  <si>
    <t>Сумма очков</t>
  </si>
  <si>
    <t>Очки
выбор</t>
  </si>
  <si>
    <t>Очки
ночн.</t>
  </si>
  <si>
    <t>(НОЧНОЕ)Классика 35. Код дисциплины 0830021511Я</t>
  </si>
  <si>
    <t>Хабаровская региональная общественная организация "Федерация спортивного ориентирования"</t>
  </si>
  <si>
    <t>(НОЧНОЕ) Классика 35. Код дисциплины 0830021511Я</t>
  </si>
  <si>
    <t xml:space="preserve">Хабаровск        </t>
  </si>
  <si>
    <t xml:space="preserve">Комсомольск-н-А  </t>
  </si>
  <si>
    <t xml:space="preserve">Благовещенск     </t>
  </si>
  <si>
    <t xml:space="preserve">Хабаровский район </t>
  </si>
  <si>
    <t xml:space="preserve">Комсомольск-н-А   </t>
  </si>
  <si>
    <t xml:space="preserve">Хабаровск         </t>
  </si>
  <si>
    <t xml:space="preserve">Черненко Евгений   </t>
  </si>
  <si>
    <t xml:space="preserve">Малыгин Руслан     </t>
  </si>
  <si>
    <t xml:space="preserve">Ващенко Игорь      </t>
  </si>
  <si>
    <t xml:space="preserve">Чечеров Денис      </t>
  </si>
  <si>
    <t xml:space="preserve">Нефедов Дмитрий    </t>
  </si>
  <si>
    <t>Квашулько Александр</t>
  </si>
  <si>
    <t xml:space="preserve">Смолянинов Алексей </t>
  </si>
  <si>
    <t xml:space="preserve">Мижеев Сергей      </t>
  </si>
  <si>
    <t>Шахватова Татьяна</t>
  </si>
  <si>
    <t xml:space="preserve">Иванова Людмила    </t>
  </si>
  <si>
    <t xml:space="preserve">Гаращук Тамара     </t>
  </si>
  <si>
    <t>Командная гонка. Выбор 35. Код дисциплины 0830121511Я</t>
  </si>
  <si>
    <t>Влад-к.СКА ЭНЕРГИЯ</t>
  </si>
  <si>
    <t>Тубольцев Константин</t>
  </si>
  <si>
    <t>Владивосток</t>
  </si>
  <si>
    <t>ОТКРЫТЫЙ ФЕСТИВАЛЬ ВЕТЕРАНОВ СПОРТИВНОГО ОРИЕНТИРОВАНИЯ ХАБАРОВСКОГО КРАЯ</t>
  </si>
  <si>
    <t xml:space="preserve">Питеркин Дмитрий   </t>
  </si>
  <si>
    <t xml:space="preserve">Кортылев Сергей    </t>
  </si>
  <si>
    <t xml:space="preserve">Шебалов Денис      </t>
  </si>
  <si>
    <t xml:space="preserve">Дубовский Игорь    </t>
  </si>
  <si>
    <t xml:space="preserve">Плехов Олег        </t>
  </si>
  <si>
    <t xml:space="preserve">Хомченко Виталий   </t>
  </si>
  <si>
    <t xml:space="preserve">Биробиджан        </t>
  </si>
  <si>
    <t xml:space="preserve">Владивосток       </t>
  </si>
  <si>
    <t xml:space="preserve">Амурск            </t>
  </si>
  <si>
    <t xml:space="preserve">Благовещенск      </t>
  </si>
  <si>
    <t xml:space="preserve">Перехода Александр  </t>
  </si>
  <si>
    <t xml:space="preserve">Митяков Алексей     </t>
  </si>
  <si>
    <t xml:space="preserve">Трапезников Алексей </t>
  </si>
  <si>
    <t xml:space="preserve">Козадаев Юрий       </t>
  </si>
  <si>
    <t xml:space="preserve">Семенчуков Юрий     </t>
  </si>
  <si>
    <t xml:space="preserve">Базанов Анатолий    </t>
  </si>
  <si>
    <t xml:space="preserve">Попов Александр     </t>
  </si>
  <si>
    <t xml:space="preserve">Сухов Анатолий      </t>
  </si>
  <si>
    <t xml:space="preserve">Назаров Валерий     </t>
  </si>
  <si>
    <t xml:space="preserve">Сыч Юрий            </t>
  </si>
  <si>
    <t xml:space="preserve">Ткачук Татьяна     </t>
  </si>
  <si>
    <t>Коскинена Екатерина</t>
  </si>
  <si>
    <t xml:space="preserve">Хабаровск       </t>
  </si>
  <si>
    <t xml:space="preserve">Комсомольск-н-А </t>
  </si>
  <si>
    <t xml:space="preserve">Кузнецов Денис     </t>
  </si>
  <si>
    <t xml:space="preserve">Труфанов Александр  </t>
  </si>
  <si>
    <t xml:space="preserve">Мотузок Александр   </t>
  </si>
  <si>
    <t xml:space="preserve">Дубинин Александр   </t>
  </si>
  <si>
    <t>Очки
классика</t>
  </si>
  <si>
    <t xml:space="preserve">Базанова Зинаида     </t>
  </si>
  <si>
    <t>Классика. Код дисциплины 0830021511Я</t>
  </si>
  <si>
    <t xml:space="preserve">Владивосток      </t>
  </si>
  <si>
    <t xml:space="preserve">Иванова Людмила  </t>
  </si>
  <si>
    <t xml:space="preserve">Гаращук Тамара   </t>
  </si>
  <si>
    <t xml:space="preserve">Кузнецова Алла   </t>
  </si>
  <si>
    <t xml:space="preserve">Кураков Алексей  </t>
  </si>
  <si>
    <t xml:space="preserve">Дубовский Игорь  </t>
  </si>
  <si>
    <t xml:space="preserve">Черненко Евгений </t>
  </si>
  <si>
    <t xml:space="preserve">Кузнецов Денис   </t>
  </si>
  <si>
    <t xml:space="preserve">Кортылев Сергей  </t>
  </si>
  <si>
    <t xml:space="preserve">Шебалов Денис    </t>
  </si>
  <si>
    <t xml:space="preserve">Хомченко Виталий </t>
  </si>
  <si>
    <t xml:space="preserve">Ващенко Игорь    </t>
  </si>
  <si>
    <t xml:space="preserve">Чечеров Денис    </t>
  </si>
  <si>
    <t xml:space="preserve">Черепанов Егор   </t>
  </si>
  <si>
    <t xml:space="preserve">Плехов Олег      </t>
  </si>
  <si>
    <t>ОТКРЫТЫЙ ФЕСТИВАЛЬ ВЕТЕРАНОВ СПОРТИВНОГО ОРИЕНТИРОВАНИЯ 
ХАБАРОВСКОГО КРАЯ</t>
  </si>
  <si>
    <t>29 мая 2015 г. пригород г. Хабаровска, район Гаровка 2</t>
  </si>
  <si>
    <t xml:space="preserve">Семенов Алексей*** </t>
  </si>
  <si>
    <t xml:space="preserve">Кураков Алексей    </t>
  </si>
  <si>
    <t xml:space="preserve">Попов Владимир***  </t>
  </si>
  <si>
    <t xml:space="preserve">Черепанов Егор     </t>
  </si>
  <si>
    <t xml:space="preserve">Степанов Юрий      </t>
  </si>
  <si>
    <t xml:space="preserve">Евсеев Юрий        </t>
  </si>
  <si>
    <t xml:space="preserve">Максименко Алексей </t>
  </si>
  <si>
    <t xml:space="preserve">Толстиков Николай  </t>
  </si>
  <si>
    <t xml:space="preserve">Потапов Сергей     </t>
  </si>
  <si>
    <t xml:space="preserve">Середа Сергей***   </t>
  </si>
  <si>
    <t xml:space="preserve">Биробиджан       </t>
  </si>
  <si>
    <t xml:space="preserve">Амурск           </t>
  </si>
  <si>
    <t xml:space="preserve">Кортылева Татьяна   </t>
  </si>
  <si>
    <t xml:space="preserve">Потапова Ирина      </t>
  </si>
  <si>
    <t xml:space="preserve">Круткова Светлана   </t>
  </si>
  <si>
    <t xml:space="preserve">Шебалова Татьяна    </t>
  </si>
  <si>
    <t xml:space="preserve">Мусина Марина       </t>
  </si>
  <si>
    <t xml:space="preserve">Шахватова Татьяна   </t>
  </si>
  <si>
    <t xml:space="preserve">Сандер Светлана     </t>
  </si>
  <si>
    <t xml:space="preserve">Сингур Марина       </t>
  </si>
  <si>
    <t xml:space="preserve">Ващенко Марина      </t>
  </si>
  <si>
    <t xml:space="preserve">Щербакова Людмила   </t>
  </si>
  <si>
    <t xml:space="preserve">Паевщик Татьяна     </t>
  </si>
  <si>
    <t xml:space="preserve">Хынина Виктория     </t>
  </si>
  <si>
    <t xml:space="preserve">Максименко Мария    </t>
  </si>
  <si>
    <t>Мельникова Анастасия</t>
  </si>
  <si>
    <t xml:space="preserve">Митякова Елена      </t>
  </si>
  <si>
    <t xml:space="preserve">Семенова Олеся      </t>
  </si>
  <si>
    <t xml:space="preserve">Рудич Ирина         </t>
  </si>
  <si>
    <t>в/к</t>
  </si>
  <si>
    <t xml:space="preserve">Белогорск        </t>
  </si>
  <si>
    <t xml:space="preserve">Черненко Елена (в/к)      </t>
  </si>
  <si>
    <t xml:space="preserve">Савега Татьяна (в/к)      </t>
  </si>
  <si>
    <t xml:space="preserve">Марченко Леонид     </t>
  </si>
  <si>
    <t xml:space="preserve">Литвинов Александр  </t>
  </si>
  <si>
    <t xml:space="preserve">Кушнир Андрей       </t>
  </si>
  <si>
    <t xml:space="preserve">Белогорск         </t>
  </si>
  <si>
    <t xml:space="preserve">Стрижкова Ирина    </t>
  </si>
  <si>
    <t xml:space="preserve">Леонтюк Тамара     </t>
  </si>
  <si>
    <t xml:space="preserve">Васильева Таисия   </t>
  </si>
  <si>
    <t xml:space="preserve">Марченко Татьяна   </t>
  </si>
  <si>
    <t xml:space="preserve">Хабаровск  </t>
  </si>
  <si>
    <t xml:space="preserve">Находка    </t>
  </si>
  <si>
    <t xml:space="preserve">Базанова Зинаида    </t>
  </si>
  <si>
    <t>30 мая 2015 г. пригород г. Хабаровска, район Гаровка 2</t>
  </si>
  <si>
    <t xml:space="preserve">Гаращук Сергей     </t>
  </si>
  <si>
    <t xml:space="preserve">Крючков Егор       </t>
  </si>
  <si>
    <t xml:space="preserve">Потапова Ирина    </t>
  </si>
  <si>
    <t xml:space="preserve">Мусина Марина     </t>
  </si>
  <si>
    <t xml:space="preserve">Шебалова Татьяна  </t>
  </si>
  <si>
    <t xml:space="preserve">Ващенко Марина    </t>
  </si>
  <si>
    <t xml:space="preserve">Щербакова Людмила </t>
  </si>
  <si>
    <t xml:space="preserve">Ивакина Наталья   </t>
  </si>
  <si>
    <t xml:space="preserve">Круткова Светлана </t>
  </si>
  <si>
    <t xml:space="preserve">Рудич Ирина       </t>
  </si>
  <si>
    <t xml:space="preserve">Сандер Светлана   </t>
  </si>
  <si>
    <t xml:space="preserve">Чичик Наталья     </t>
  </si>
  <si>
    <t xml:space="preserve">Максименко Мария  </t>
  </si>
  <si>
    <t xml:space="preserve">Митякова Елена    </t>
  </si>
  <si>
    <t xml:space="preserve">Семенова Олеся    </t>
  </si>
  <si>
    <t xml:space="preserve">Кузнецова Ольга   </t>
  </si>
  <si>
    <t xml:space="preserve">Хынина Виктория   </t>
  </si>
  <si>
    <t xml:space="preserve">Кортылева Татьяна </t>
  </si>
  <si>
    <t xml:space="preserve">Савега Татьяна (в/к)    </t>
  </si>
  <si>
    <t xml:space="preserve">Иванова Людмила      </t>
  </si>
  <si>
    <t xml:space="preserve">Васильева Таисия     </t>
  </si>
  <si>
    <t xml:space="preserve">Гаращук Тамара       </t>
  </si>
  <si>
    <t xml:space="preserve">Стрижкова Ирина      </t>
  </si>
  <si>
    <t xml:space="preserve">Труфанова Татьяна    </t>
  </si>
  <si>
    <t xml:space="preserve">Ткачук Татьяна       </t>
  </si>
  <si>
    <t xml:space="preserve">Леонтюк Тамара       </t>
  </si>
  <si>
    <t xml:space="preserve">Марченко Татьяна     </t>
  </si>
  <si>
    <t xml:space="preserve">Тубольцева Анастасия </t>
  </si>
  <si>
    <t xml:space="preserve">Коскинена Екатерина  </t>
  </si>
  <si>
    <t xml:space="preserve">Кузнецова Алла       </t>
  </si>
  <si>
    <t xml:space="preserve">Хабаровск   </t>
  </si>
  <si>
    <t xml:space="preserve">Находка     </t>
  </si>
  <si>
    <t xml:space="preserve">Владивосток </t>
  </si>
  <si>
    <t xml:space="preserve">Кортелев Игорь      </t>
  </si>
  <si>
    <t xml:space="preserve">Владивосток        </t>
  </si>
  <si>
    <t xml:space="preserve">Хабаровск          </t>
  </si>
  <si>
    <t xml:space="preserve">Хабаровский район  </t>
  </si>
  <si>
    <t xml:space="preserve">Влад-к.СКА ЭНЕРГИЯ </t>
  </si>
  <si>
    <t xml:space="preserve">Комсомольск-н-А    </t>
  </si>
  <si>
    <t xml:space="preserve">Белогорск          </t>
  </si>
  <si>
    <t>29-31 мая 2015 г. пригород г. Хабаровска, район Гаровка 2</t>
  </si>
  <si>
    <t>Сингур Марина</t>
  </si>
  <si>
    <t>Паевщик Татьяна</t>
  </si>
  <si>
    <t>Черненко Елена (в/к)</t>
  </si>
  <si>
    <t>Середа Сергей</t>
  </si>
  <si>
    <t>Семенов Алексей**</t>
  </si>
  <si>
    <t>Попов Владимир***</t>
  </si>
  <si>
    <t xml:space="preserve">Крючков Егор     </t>
  </si>
  <si>
    <t xml:space="preserve">Малыгин Руслан   </t>
  </si>
  <si>
    <t xml:space="preserve">Степанов Юрий    </t>
  </si>
  <si>
    <t>Толстиков Николай</t>
  </si>
  <si>
    <t xml:space="preserve">Потапов Сергей   </t>
  </si>
  <si>
    <t xml:space="preserve">Евсеев Юрий      </t>
  </si>
  <si>
    <t>Макаровский Максим</t>
  </si>
  <si>
    <t>Максименко Алексей</t>
  </si>
  <si>
    <t xml:space="preserve">Ткачук Татьяна   </t>
  </si>
  <si>
    <t xml:space="preserve">Васильева Таисия </t>
  </si>
  <si>
    <t xml:space="preserve">Стрижкова Ирина  </t>
  </si>
  <si>
    <t xml:space="preserve">Базанова Зинаида </t>
  </si>
  <si>
    <t xml:space="preserve">Марченко Татьяна </t>
  </si>
  <si>
    <t xml:space="preserve">Сингур Марина     </t>
  </si>
  <si>
    <t xml:space="preserve">Шахватова Татьяна </t>
  </si>
  <si>
    <t xml:space="preserve">Благовещенск    </t>
  </si>
  <si>
    <t xml:space="preserve">Белогорск       </t>
  </si>
  <si>
    <t xml:space="preserve">Владивосток     </t>
  </si>
  <si>
    <t xml:space="preserve">Биробиджан      </t>
  </si>
  <si>
    <t>19-20</t>
  </si>
  <si>
    <t>4-5</t>
  </si>
  <si>
    <t>6-7</t>
  </si>
  <si>
    <t>13-14</t>
  </si>
  <si>
    <t>16-17</t>
  </si>
  <si>
    <t>31 мая 2015 г. пригород г. Хабаровска, район Гаровка 2</t>
  </si>
  <si>
    <t>Савега Татьяна</t>
  </si>
  <si>
    <t>Горланов Сергей</t>
  </si>
  <si>
    <t>Хабаровск</t>
  </si>
  <si>
    <t>Семенов Алексей</t>
  </si>
  <si>
    <t>Попов Владимир</t>
  </si>
  <si>
    <t>Митяков Владислав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</si>
</sst>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1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21" fontId="8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4" xfId="0" applyFont="1" applyBorder="1" applyAlignment="1">
      <alignment vertical="center" wrapText="1"/>
    </xf>
    <xf numFmtId="0" fontId="11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10" fillId="0" borderId="14" xfId="0" applyNumberFormat="1" applyFont="1" applyBorder="1" applyAlignment="1">
      <alignment vertical="center" wrapText="1"/>
    </xf>
    <xf numFmtId="172" fontId="7" fillId="0" borderId="0" xfId="0" applyNumberFormat="1" applyFont="1" applyAlignment="1">
      <alignment horizontal="center" vertical="center" wrapText="1"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>
      <alignment wrapText="1"/>
    </xf>
    <xf numFmtId="172" fontId="6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1" fontId="8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" fontId="4" fillId="33" borderId="0" xfId="0" applyNumberFormat="1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172" fontId="4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21" fontId="49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21" fontId="49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21" fontId="49" fillId="0" borderId="10" xfId="0" applyNumberFormat="1" applyFont="1" applyBorder="1" applyAlignment="1">
      <alignment/>
    </xf>
    <xf numFmtId="21" fontId="49" fillId="34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21" fontId="4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/>
    </xf>
    <xf numFmtId="21" fontId="49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right"/>
    </xf>
    <xf numFmtId="172" fontId="7" fillId="34" borderId="10" xfId="0" applyNumberFormat="1" applyFont="1" applyFill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/>
    </xf>
    <xf numFmtId="0" fontId="49" fillId="0" borderId="16" xfId="0" applyFont="1" applyBorder="1" applyAlignment="1">
      <alignment horizontal="center"/>
    </xf>
    <xf numFmtId="1" fontId="7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1" fontId="7" fillId="33" borderId="21" xfId="0" applyNumberFormat="1" applyFont="1" applyFill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49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6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.00390625" style="1" customWidth="1"/>
    <col min="2" max="2" width="24.00390625" style="1" customWidth="1"/>
    <col min="3" max="3" width="24.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125" style="48" customWidth="1"/>
    <col min="13" max="22" width="9.125" style="1" customWidth="1"/>
  </cols>
  <sheetData>
    <row r="1" spans="1:10" ht="12.7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5.25" customHeight="1"/>
    <row r="4" spans="1:22" s="17" customFormat="1" ht="39" customHeight="1" thickBot="1">
      <c r="A4" s="156" t="s">
        <v>54</v>
      </c>
      <c r="B4" s="156"/>
      <c r="C4" s="156"/>
      <c r="D4" s="156"/>
      <c r="E4" s="156"/>
      <c r="F4" s="156"/>
      <c r="G4" s="156"/>
      <c r="H4" s="156"/>
      <c r="I4" s="156"/>
      <c r="J4" s="156"/>
      <c r="K4" s="16"/>
      <c r="L4" s="58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3.5" thickTop="1">
      <c r="A5" s="1" t="s">
        <v>102</v>
      </c>
    </row>
    <row r="6" spans="1:10" ht="18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22" s="5" customFormat="1" ht="15.75">
      <c r="A7" s="4" t="s">
        <v>20</v>
      </c>
      <c r="B7" s="4"/>
      <c r="C7" s="4"/>
      <c r="D7" s="4"/>
      <c r="E7" s="4"/>
      <c r="F7" s="4"/>
      <c r="G7" s="4"/>
      <c r="H7" s="4"/>
      <c r="I7" s="4"/>
      <c r="J7" s="15" t="s">
        <v>21</v>
      </c>
      <c r="K7" s="4"/>
      <c r="L7" s="49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9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7" customFormat="1" ht="31.5" customHeight="1">
      <c r="A9" s="8" t="s">
        <v>12</v>
      </c>
      <c r="B9" s="8" t="s">
        <v>9</v>
      </c>
      <c r="C9" s="8" t="s">
        <v>0</v>
      </c>
      <c r="D9" s="8" t="s">
        <v>1</v>
      </c>
      <c r="E9" s="8" t="s">
        <v>2</v>
      </c>
      <c r="F9" s="8" t="s">
        <v>6</v>
      </c>
      <c r="G9" s="8" t="s">
        <v>5</v>
      </c>
      <c r="H9" s="8" t="s">
        <v>3</v>
      </c>
      <c r="I9" s="8" t="s">
        <v>7</v>
      </c>
      <c r="J9" s="8" t="s">
        <v>8</v>
      </c>
      <c r="K9" s="6"/>
      <c r="L9" s="5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5" customFormat="1" ht="15.75">
      <c r="A10" s="23">
        <v>1</v>
      </c>
      <c r="B10" s="71" t="s">
        <v>105</v>
      </c>
      <c r="C10" s="71" t="s">
        <v>86</v>
      </c>
      <c r="D10" s="71">
        <v>107</v>
      </c>
      <c r="E10" s="71">
        <v>1970</v>
      </c>
      <c r="F10" s="82">
        <v>0.017546296296296296</v>
      </c>
      <c r="G10" s="11">
        <v>0.001388888888888889</v>
      </c>
      <c r="H10" s="31">
        <f aca="true" t="shared" si="0" ref="H10:H24">F10+G10</f>
        <v>0.018935185185185183</v>
      </c>
      <c r="I10" s="23">
        <v>1</v>
      </c>
      <c r="J10" s="23">
        <v>33</v>
      </c>
      <c r="K10" s="18"/>
      <c r="L10" s="49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.75">
      <c r="A11" s="23">
        <v>2</v>
      </c>
      <c r="B11" s="71" t="s">
        <v>104</v>
      </c>
      <c r="C11" s="71" t="s">
        <v>33</v>
      </c>
      <c r="D11" s="71">
        <v>110</v>
      </c>
      <c r="E11" s="71">
        <v>1974</v>
      </c>
      <c r="F11" s="82">
        <v>0.017256944444444446</v>
      </c>
      <c r="G11" s="11">
        <v>0.0020833333333333333</v>
      </c>
      <c r="H11" s="31">
        <f t="shared" si="0"/>
        <v>0.01934027777777778</v>
      </c>
      <c r="I11" s="23">
        <v>2</v>
      </c>
      <c r="J11" s="23">
        <v>31</v>
      </c>
      <c r="K11" s="18">
        <f>E11-1968</f>
        <v>6</v>
      </c>
      <c r="L11" s="49">
        <v>0.00034722222222222224</v>
      </c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.75">
      <c r="A12" s="23">
        <v>3</v>
      </c>
      <c r="B12" s="71" t="s">
        <v>58</v>
      </c>
      <c r="C12" s="71" t="s">
        <v>86</v>
      </c>
      <c r="D12" s="71">
        <v>105</v>
      </c>
      <c r="E12" s="71">
        <v>1970</v>
      </c>
      <c r="F12" s="82">
        <v>0.019953703703703706</v>
      </c>
      <c r="G12" s="11">
        <v>0.0006944444444444445</v>
      </c>
      <c r="H12" s="31">
        <f t="shared" si="0"/>
        <v>0.02064814814814815</v>
      </c>
      <c r="I12" s="23">
        <v>3</v>
      </c>
      <c r="J12" s="23">
        <v>29</v>
      </c>
      <c r="K12" s="18">
        <f aca="true" t="shared" si="1" ref="K12:K24">E12-1968</f>
        <v>2</v>
      </c>
      <c r="L12" s="49">
        <v>0.00034722222222222224</v>
      </c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>
      <c r="A13" s="23">
        <v>4</v>
      </c>
      <c r="B13" s="71" t="s">
        <v>60</v>
      </c>
      <c r="C13" s="71" t="s">
        <v>34</v>
      </c>
      <c r="D13" s="71">
        <v>777</v>
      </c>
      <c r="E13" s="71">
        <v>1978</v>
      </c>
      <c r="F13" s="82">
        <v>0.01798611111111111</v>
      </c>
      <c r="G13" s="11">
        <v>0.003472222222222222</v>
      </c>
      <c r="H13" s="31">
        <f t="shared" si="0"/>
        <v>0.02145833333333333</v>
      </c>
      <c r="I13" s="23">
        <v>4</v>
      </c>
      <c r="J13" s="23">
        <v>27</v>
      </c>
      <c r="K13" s="24">
        <f t="shared" si="1"/>
        <v>10</v>
      </c>
      <c r="L13" s="49">
        <v>0.001388888888888889</v>
      </c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.75">
      <c r="A14" s="23">
        <v>5</v>
      </c>
      <c r="B14" s="71" t="s">
        <v>55</v>
      </c>
      <c r="C14" s="71" t="s">
        <v>33</v>
      </c>
      <c r="D14" s="71">
        <v>222</v>
      </c>
      <c r="E14" s="71">
        <v>1979</v>
      </c>
      <c r="F14" s="82">
        <v>0.017662037037037035</v>
      </c>
      <c r="G14" s="11">
        <v>0.0038194444444444443</v>
      </c>
      <c r="H14" s="31">
        <f t="shared" si="0"/>
        <v>0.02148148148148148</v>
      </c>
      <c r="I14" s="23">
        <v>5</v>
      </c>
      <c r="J14" s="23">
        <v>26</v>
      </c>
      <c r="K14" s="18">
        <f t="shared" si="1"/>
        <v>11</v>
      </c>
      <c r="L14" s="49">
        <v>0.0006944444444444445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>
      <c r="A15" s="23">
        <v>6</v>
      </c>
      <c r="B15" s="71" t="s">
        <v>43</v>
      </c>
      <c r="C15" s="71" t="s">
        <v>33</v>
      </c>
      <c r="D15" s="71">
        <v>119</v>
      </c>
      <c r="E15" s="71">
        <v>1972</v>
      </c>
      <c r="F15" s="82">
        <v>0.02037037037037037</v>
      </c>
      <c r="G15" s="11">
        <v>0.001388888888888889</v>
      </c>
      <c r="H15" s="31">
        <f t="shared" si="0"/>
        <v>0.021759259259259256</v>
      </c>
      <c r="I15" s="23">
        <v>6</v>
      </c>
      <c r="J15" s="23">
        <v>25</v>
      </c>
      <c r="K15" s="18">
        <f t="shared" si="1"/>
        <v>4</v>
      </c>
      <c r="L15" s="49">
        <v>0.001388888888888889</v>
      </c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>
      <c r="A16" s="23">
        <v>7</v>
      </c>
      <c r="B16" s="71" t="s">
        <v>57</v>
      </c>
      <c r="C16" s="71" t="s">
        <v>86</v>
      </c>
      <c r="D16" s="71">
        <v>104</v>
      </c>
      <c r="E16" s="71">
        <v>1974</v>
      </c>
      <c r="F16" s="82">
        <v>0.019884259259259258</v>
      </c>
      <c r="G16" s="11">
        <v>0.0020833333333333333</v>
      </c>
      <c r="H16" s="31">
        <f t="shared" si="0"/>
        <v>0.02196759259259259</v>
      </c>
      <c r="I16" s="23">
        <v>7</v>
      </c>
      <c r="J16" s="23">
        <v>24</v>
      </c>
      <c r="K16" s="18">
        <f t="shared" si="1"/>
        <v>6</v>
      </c>
      <c r="L16" s="49">
        <v>0.001736111111111111</v>
      </c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5.75">
      <c r="A17" s="23">
        <v>8</v>
      </c>
      <c r="B17" s="71" t="s">
        <v>103</v>
      </c>
      <c r="C17" s="71" t="s">
        <v>4</v>
      </c>
      <c r="D17" s="71">
        <v>103</v>
      </c>
      <c r="E17" s="71">
        <v>1976</v>
      </c>
      <c r="F17" s="82">
        <v>0.017152777777777777</v>
      </c>
      <c r="G17" s="11">
        <v>0.005555555555555556</v>
      </c>
      <c r="H17" s="31">
        <f t="shared" si="0"/>
        <v>0.022708333333333334</v>
      </c>
      <c r="I17" s="23">
        <v>8</v>
      </c>
      <c r="J17" s="23">
        <v>23</v>
      </c>
      <c r="K17" s="18">
        <f t="shared" si="1"/>
        <v>8</v>
      </c>
      <c r="L17" s="49">
        <v>0.0020833333333333333</v>
      </c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.75">
      <c r="A18" s="23">
        <v>9</v>
      </c>
      <c r="B18" s="71" t="s">
        <v>39</v>
      </c>
      <c r="C18" s="71" t="s">
        <v>33</v>
      </c>
      <c r="D18" s="71">
        <v>666</v>
      </c>
      <c r="E18" s="71">
        <v>1969</v>
      </c>
      <c r="F18" s="82">
        <v>0.02342592592592593</v>
      </c>
      <c r="G18" s="11">
        <v>0.00034722222222222224</v>
      </c>
      <c r="H18" s="31">
        <f t="shared" si="0"/>
        <v>0.02377314814814815</v>
      </c>
      <c r="I18" s="23">
        <v>9</v>
      </c>
      <c r="J18" s="23">
        <v>22</v>
      </c>
      <c r="K18" s="18">
        <f t="shared" si="1"/>
        <v>1</v>
      </c>
      <c r="L18" s="49">
        <v>0.0020833333333333333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>
      <c r="A19" s="23">
        <v>10</v>
      </c>
      <c r="B19" s="71" t="s">
        <v>41</v>
      </c>
      <c r="C19" s="71" t="s">
        <v>113</v>
      </c>
      <c r="D19" s="71">
        <v>132</v>
      </c>
      <c r="E19" s="71">
        <v>1969</v>
      </c>
      <c r="F19" s="82">
        <v>0.023877314814814813</v>
      </c>
      <c r="G19" s="11">
        <v>0.00034722222222222224</v>
      </c>
      <c r="H19" s="31">
        <f t="shared" si="0"/>
        <v>0.024224537037037034</v>
      </c>
      <c r="I19" s="23">
        <v>10</v>
      </c>
      <c r="J19" s="23">
        <v>21</v>
      </c>
      <c r="K19" s="18">
        <f t="shared" si="1"/>
        <v>1</v>
      </c>
      <c r="L19" s="49">
        <v>0.0020833333333333333</v>
      </c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>
      <c r="A20" s="23">
        <v>11</v>
      </c>
      <c r="B20" s="71" t="s">
        <v>106</v>
      </c>
      <c r="C20" s="71" t="s">
        <v>33</v>
      </c>
      <c r="D20" s="71">
        <v>555</v>
      </c>
      <c r="E20" s="71">
        <v>1974</v>
      </c>
      <c r="F20" s="82">
        <v>0.02417824074074074</v>
      </c>
      <c r="G20" s="11">
        <v>0.0020833333333333333</v>
      </c>
      <c r="H20" s="31">
        <f t="shared" si="0"/>
        <v>0.026261574074074073</v>
      </c>
      <c r="I20" s="23">
        <v>11</v>
      </c>
      <c r="J20" s="23">
        <v>20</v>
      </c>
      <c r="K20" s="24">
        <f t="shared" si="1"/>
        <v>6</v>
      </c>
      <c r="L20" s="49">
        <v>0.005555555555555556</v>
      </c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.75">
      <c r="A21" s="23">
        <v>12</v>
      </c>
      <c r="B21" s="71" t="s">
        <v>107</v>
      </c>
      <c r="C21" s="71" t="s">
        <v>35</v>
      </c>
      <c r="D21" s="71">
        <v>121</v>
      </c>
      <c r="E21" s="71">
        <v>1973</v>
      </c>
      <c r="F21" s="82">
        <v>0.024537037037037038</v>
      </c>
      <c r="G21" s="11">
        <v>0.001736111111111111</v>
      </c>
      <c r="H21" s="31">
        <f t="shared" si="0"/>
        <v>0.02627314814814815</v>
      </c>
      <c r="I21" s="23">
        <v>12</v>
      </c>
      <c r="J21" s="23">
        <v>19</v>
      </c>
      <c r="K21" s="18">
        <f t="shared" si="1"/>
        <v>5</v>
      </c>
      <c r="L21" s="49">
        <v>0.003472222222222222</v>
      </c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.75">
      <c r="A22" s="23">
        <v>13</v>
      </c>
      <c r="B22" s="71" t="s">
        <v>42</v>
      </c>
      <c r="C22" s="71" t="s">
        <v>34</v>
      </c>
      <c r="D22" s="71">
        <v>969</v>
      </c>
      <c r="E22" s="71">
        <v>1981</v>
      </c>
      <c r="F22" s="82">
        <v>0.02550925925925926</v>
      </c>
      <c r="G22" s="11">
        <v>0.004513888888888889</v>
      </c>
      <c r="H22" s="31">
        <f t="shared" si="0"/>
        <v>0.03002314814814815</v>
      </c>
      <c r="I22" s="23">
        <v>13</v>
      </c>
      <c r="J22" s="23">
        <v>18</v>
      </c>
      <c r="K22" s="18">
        <f t="shared" si="1"/>
        <v>13</v>
      </c>
      <c r="L22" s="49">
        <v>0.0038194444444444443</v>
      </c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5.75">
      <c r="A23" s="75">
        <v>14</v>
      </c>
      <c r="B23" s="76" t="s">
        <v>44</v>
      </c>
      <c r="C23" s="76" t="s">
        <v>114</v>
      </c>
      <c r="D23" s="76">
        <v>109</v>
      </c>
      <c r="E23" s="76">
        <v>1968</v>
      </c>
      <c r="F23" s="83">
        <v>0.033726851851851855</v>
      </c>
      <c r="G23" s="84">
        <v>0</v>
      </c>
      <c r="H23" s="31">
        <f t="shared" si="0"/>
        <v>0.033726851851851855</v>
      </c>
      <c r="I23" s="23">
        <v>14</v>
      </c>
      <c r="J23" s="23">
        <v>17</v>
      </c>
      <c r="K23" s="18">
        <f t="shared" si="1"/>
        <v>0</v>
      </c>
      <c r="L23" s="49">
        <v>0.004513888888888889</v>
      </c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5.75">
      <c r="A24" s="75">
        <v>15</v>
      </c>
      <c r="B24" s="76" t="s">
        <v>59</v>
      </c>
      <c r="C24" s="76" t="s">
        <v>34</v>
      </c>
      <c r="D24" s="76">
        <v>444</v>
      </c>
      <c r="E24" s="76">
        <v>1981</v>
      </c>
      <c r="F24" s="83">
        <v>0.029305555555555557</v>
      </c>
      <c r="G24" s="85">
        <v>0.004513888888888889</v>
      </c>
      <c r="H24" s="31">
        <f t="shared" si="0"/>
        <v>0.033819444444444444</v>
      </c>
      <c r="I24" s="23">
        <v>15</v>
      </c>
      <c r="J24" s="23">
        <v>16</v>
      </c>
      <c r="K24" s="18">
        <f t="shared" si="1"/>
        <v>13</v>
      </c>
      <c r="L24" s="49">
        <v>0.004513888888888889</v>
      </c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.75">
      <c r="A25" s="75">
        <v>16</v>
      </c>
      <c r="B25" s="76" t="s">
        <v>108</v>
      </c>
      <c r="C25" s="76" t="s">
        <v>35</v>
      </c>
      <c r="D25" s="76">
        <v>108</v>
      </c>
      <c r="E25" s="76">
        <v>1968</v>
      </c>
      <c r="F25" s="77" t="s">
        <v>25</v>
      </c>
      <c r="G25" s="78"/>
      <c r="H25" s="31"/>
      <c r="I25" s="23"/>
      <c r="J25" s="23"/>
      <c r="K25" s="18"/>
      <c r="L25" s="4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5.75">
      <c r="A26" s="75">
        <v>17</v>
      </c>
      <c r="B26" s="76" t="s">
        <v>109</v>
      </c>
      <c r="C26" s="76" t="s">
        <v>35</v>
      </c>
      <c r="D26" s="76">
        <v>114</v>
      </c>
      <c r="E26" s="76">
        <v>1976</v>
      </c>
      <c r="F26" s="77" t="s">
        <v>25</v>
      </c>
      <c r="G26" s="78"/>
      <c r="H26" s="31"/>
      <c r="I26" s="23"/>
      <c r="J26" s="23"/>
      <c r="K26" s="18"/>
      <c r="L26" s="49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.75">
      <c r="A27" s="75">
        <v>18</v>
      </c>
      <c r="B27" s="76" t="s">
        <v>110</v>
      </c>
      <c r="C27" s="76" t="s">
        <v>35</v>
      </c>
      <c r="D27" s="76">
        <v>115</v>
      </c>
      <c r="E27" s="76">
        <v>1972</v>
      </c>
      <c r="F27" s="77" t="s">
        <v>25</v>
      </c>
      <c r="G27" s="78"/>
      <c r="H27" s="31"/>
      <c r="I27" s="23"/>
      <c r="J27" s="23"/>
      <c r="K27" s="18"/>
      <c r="L27" s="49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5.75">
      <c r="A28" s="75">
        <v>19</v>
      </c>
      <c r="B28" s="76" t="s">
        <v>56</v>
      </c>
      <c r="C28" s="76" t="s">
        <v>4</v>
      </c>
      <c r="D28" s="76">
        <v>117</v>
      </c>
      <c r="E28" s="76">
        <v>1969</v>
      </c>
      <c r="F28" s="77" t="s">
        <v>25</v>
      </c>
      <c r="G28" s="78"/>
      <c r="H28" s="31"/>
      <c r="I28" s="23"/>
      <c r="J28" s="23"/>
      <c r="K28" s="18"/>
      <c r="L28" s="49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5.75">
      <c r="A29" s="75">
        <v>20</v>
      </c>
      <c r="B29" s="76" t="s">
        <v>40</v>
      </c>
      <c r="C29" s="76" t="s">
        <v>33</v>
      </c>
      <c r="D29" s="76">
        <v>125</v>
      </c>
      <c r="E29" s="76">
        <v>1969</v>
      </c>
      <c r="F29" s="77" t="s">
        <v>25</v>
      </c>
      <c r="G29" s="78"/>
      <c r="H29" s="31"/>
      <c r="I29" s="23"/>
      <c r="J29" s="23"/>
      <c r="K29" s="18"/>
      <c r="L29" s="49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15.75">
      <c r="A30" s="75">
        <v>21</v>
      </c>
      <c r="B30" s="76" t="s">
        <v>111</v>
      </c>
      <c r="C30" s="76" t="s">
        <v>33</v>
      </c>
      <c r="D30" s="76">
        <v>127</v>
      </c>
      <c r="E30" s="76">
        <v>1967</v>
      </c>
      <c r="F30" s="77" t="s">
        <v>25</v>
      </c>
      <c r="G30" s="78"/>
      <c r="H30" s="31"/>
      <c r="I30" s="23"/>
      <c r="J30" s="23"/>
      <c r="K30" s="18"/>
      <c r="L30" s="49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5.75">
      <c r="A31" s="75">
        <v>22</v>
      </c>
      <c r="B31" s="76" t="s">
        <v>112</v>
      </c>
      <c r="C31" s="76" t="s">
        <v>35</v>
      </c>
      <c r="D31" s="76">
        <v>10000</v>
      </c>
      <c r="E31" s="76">
        <v>1972</v>
      </c>
      <c r="F31" s="77" t="s">
        <v>25</v>
      </c>
      <c r="G31" s="78"/>
      <c r="H31" s="31"/>
      <c r="I31" s="23"/>
      <c r="J31" s="23"/>
      <c r="K31" s="18"/>
      <c r="L31" s="49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15.75">
      <c r="A32" s="27"/>
      <c r="I32" s="27"/>
      <c r="J32" s="27"/>
      <c r="K32" s="18"/>
      <c r="L32" s="49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5.75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9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5">
      <c r="A34" s="4"/>
      <c r="B34" s="4" t="s">
        <v>13</v>
      </c>
      <c r="C34" s="12"/>
      <c r="D34" s="4" t="s">
        <v>15</v>
      </c>
      <c r="E34" s="4"/>
      <c r="F34" s="4" t="s">
        <v>17</v>
      </c>
      <c r="G34" s="4" t="s">
        <v>19</v>
      </c>
      <c r="H34" s="4"/>
      <c r="I34" s="4"/>
      <c r="J34" s="4"/>
      <c r="K34" s="4"/>
      <c r="L34" s="49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5">
      <c r="A35" s="4"/>
      <c r="B35" s="4"/>
      <c r="C35" s="26"/>
      <c r="D35" s="4"/>
      <c r="E35" s="4"/>
      <c r="F35" s="4"/>
      <c r="G35" s="4"/>
      <c r="H35" s="4"/>
      <c r="I35" s="4"/>
      <c r="J35" s="4"/>
      <c r="K35" s="4"/>
      <c r="L35" s="49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">
      <c r="A36" s="4"/>
      <c r="B36" s="4" t="s">
        <v>14</v>
      </c>
      <c r="C36" s="12"/>
      <c r="D36" s="4" t="s">
        <v>16</v>
      </c>
      <c r="E36" s="4"/>
      <c r="F36" s="4" t="s">
        <v>18</v>
      </c>
      <c r="G36" s="4" t="s">
        <v>19</v>
      </c>
      <c r="H36" s="4"/>
      <c r="I36" s="4"/>
      <c r="J36" s="4"/>
      <c r="K36" s="4"/>
      <c r="L36" s="49"/>
      <c r="M36" s="4"/>
      <c r="N36" s="4"/>
      <c r="O36" s="4"/>
      <c r="P36" s="4"/>
      <c r="Q36" s="4"/>
      <c r="R36" s="4"/>
      <c r="S36" s="4"/>
      <c r="T36" s="4"/>
      <c r="U36" s="4"/>
      <c r="V36" s="4"/>
    </row>
  </sheetData>
  <sheetProtection/>
  <mergeCells count="4">
    <mergeCell ref="A1:J1"/>
    <mergeCell ref="A2:J2"/>
    <mergeCell ref="A4:J4"/>
    <mergeCell ref="A6:J6"/>
  </mergeCells>
  <printOptions/>
  <pageMargins left="0.6692913385826772" right="0.15748031496062992" top="0.35433070866141736" bottom="0.984251968503937" header="0.31496062992125984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61"/>
  <sheetViews>
    <sheetView view="pageBreakPreview" zoomScaleSheetLayoutView="100" zoomScalePageLayoutView="0" workbookViewId="0" topLeftCell="A1">
      <selection activeCell="I10" sqref="I10:J23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26.00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125" style="1" customWidth="1"/>
    <col min="10" max="10" width="7.25390625" style="1" customWidth="1"/>
    <col min="11" max="11" width="8.625" style="1" customWidth="1"/>
    <col min="12" max="12" width="9.375" style="48" bestFit="1" customWidth="1"/>
    <col min="13" max="22" width="9.125" style="1" customWidth="1"/>
  </cols>
  <sheetData>
    <row r="1" spans="1:14" ht="12.7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  <c r="K1" s="51"/>
      <c r="L1" s="54"/>
      <c r="M1" s="51"/>
      <c r="N1" s="51"/>
    </row>
    <row r="2" spans="1:14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51"/>
      <c r="L2" s="54"/>
      <c r="M2" s="51"/>
      <c r="N2" s="51"/>
    </row>
    <row r="3" ht="5.25" customHeight="1"/>
    <row r="4" spans="1:22" s="17" customFormat="1" ht="50.25" customHeight="1" thickBot="1">
      <c r="A4" s="156" t="s">
        <v>54</v>
      </c>
      <c r="B4" s="156"/>
      <c r="C4" s="156"/>
      <c r="D4" s="156"/>
      <c r="E4" s="156"/>
      <c r="F4" s="156"/>
      <c r="G4" s="156"/>
      <c r="H4" s="156"/>
      <c r="I4" s="156"/>
      <c r="J4" s="156"/>
      <c r="K4" s="74"/>
      <c r="L4" s="55"/>
      <c r="M4" s="52"/>
      <c r="N4" s="52"/>
      <c r="O4" s="16"/>
      <c r="P4" s="16"/>
      <c r="Q4" s="16"/>
      <c r="R4" s="16"/>
      <c r="S4" s="16"/>
      <c r="T4" s="16"/>
      <c r="U4" s="16"/>
      <c r="V4" s="16"/>
    </row>
    <row r="5" ht="13.5" thickTop="1">
      <c r="A5" s="1" t="s">
        <v>102</v>
      </c>
    </row>
    <row r="6" spans="1:10" ht="18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22" s="5" customFormat="1" ht="15.75">
      <c r="A7" s="4" t="s">
        <v>20</v>
      </c>
      <c r="B7" s="4"/>
      <c r="C7" s="4"/>
      <c r="D7" s="4"/>
      <c r="E7" s="4"/>
      <c r="F7" s="4"/>
      <c r="G7" s="4"/>
      <c r="H7" s="4"/>
      <c r="I7" s="4"/>
      <c r="J7" s="15" t="s">
        <v>22</v>
      </c>
      <c r="K7" s="4"/>
      <c r="L7" s="49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9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7" customFormat="1" ht="31.5" customHeight="1">
      <c r="A9" s="8" t="s">
        <v>12</v>
      </c>
      <c r="B9" s="8" t="s">
        <v>9</v>
      </c>
      <c r="C9" s="8" t="s">
        <v>0</v>
      </c>
      <c r="D9" s="8" t="s">
        <v>1</v>
      </c>
      <c r="E9" s="8" t="s">
        <v>2</v>
      </c>
      <c r="F9" s="8" t="s">
        <v>6</v>
      </c>
      <c r="G9" s="8" t="s">
        <v>5</v>
      </c>
      <c r="H9" s="8" t="s">
        <v>3</v>
      </c>
      <c r="I9" s="8" t="s">
        <v>7</v>
      </c>
      <c r="J9" s="8" t="s">
        <v>8</v>
      </c>
      <c r="K9" s="6"/>
      <c r="L9" s="5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5" customFormat="1" ht="15">
      <c r="A10" s="23">
        <v>1</v>
      </c>
      <c r="B10" s="71" t="s">
        <v>116</v>
      </c>
      <c r="C10" s="71" t="s">
        <v>33</v>
      </c>
      <c r="D10" s="71">
        <v>201</v>
      </c>
      <c r="E10" s="71">
        <v>1967</v>
      </c>
      <c r="F10" s="82">
        <v>0.01744212962962963</v>
      </c>
      <c r="G10" s="31">
        <v>0</v>
      </c>
      <c r="H10" s="31">
        <f aca="true" t="shared" si="0" ref="H10:H23">F10+G10</f>
        <v>0.01744212962962963</v>
      </c>
      <c r="I10" s="75">
        <v>1</v>
      </c>
      <c r="J10" s="75">
        <v>33</v>
      </c>
      <c r="K10" s="33"/>
      <c r="L10" s="49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">
      <c r="A11" s="23">
        <v>2</v>
      </c>
      <c r="B11" s="71" t="s">
        <v>115</v>
      </c>
      <c r="C11" s="71" t="s">
        <v>4</v>
      </c>
      <c r="D11" s="71">
        <v>215</v>
      </c>
      <c r="E11" s="71">
        <v>1970</v>
      </c>
      <c r="F11" s="82">
        <v>0.017187499999999998</v>
      </c>
      <c r="G11" s="31">
        <v>0.0010416666666666667</v>
      </c>
      <c r="H11" s="31">
        <f t="shared" si="0"/>
        <v>0.018229166666666664</v>
      </c>
      <c r="I11" s="75">
        <v>2</v>
      </c>
      <c r="J11" s="75">
        <v>31</v>
      </c>
      <c r="K11" s="33"/>
      <c r="L11" s="49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">
      <c r="A12" s="23">
        <v>3</v>
      </c>
      <c r="B12" s="71" t="s">
        <v>117</v>
      </c>
      <c r="C12" s="71" t="s">
        <v>34</v>
      </c>
      <c r="D12" s="71">
        <v>212</v>
      </c>
      <c r="E12" s="71">
        <v>1972</v>
      </c>
      <c r="F12" s="82">
        <v>0.018113425925925925</v>
      </c>
      <c r="G12" s="31">
        <v>0.001736111111111111</v>
      </c>
      <c r="H12" s="31">
        <f t="shared" si="0"/>
        <v>0.019849537037037037</v>
      </c>
      <c r="I12" s="75">
        <v>3</v>
      </c>
      <c r="J12" s="75">
        <v>29</v>
      </c>
      <c r="K12" s="33"/>
      <c r="L12" s="49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">
      <c r="A13" s="23">
        <v>4</v>
      </c>
      <c r="B13" s="71" t="s">
        <v>118</v>
      </c>
      <c r="C13" s="71" t="s">
        <v>86</v>
      </c>
      <c r="D13" s="71">
        <v>204</v>
      </c>
      <c r="E13" s="71">
        <v>1976</v>
      </c>
      <c r="F13" s="82">
        <v>0.01824074074074074</v>
      </c>
      <c r="G13" s="31">
        <v>0.0031249999999999997</v>
      </c>
      <c r="H13" s="31">
        <f t="shared" si="0"/>
        <v>0.02136574074074074</v>
      </c>
      <c r="I13" s="75">
        <v>4</v>
      </c>
      <c r="J13" s="75">
        <v>27</v>
      </c>
      <c r="K13" s="33"/>
      <c r="L13" s="49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">
      <c r="A14" s="23">
        <v>5</v>
      </c>
      <c r="B14" s="71" t="s">
        <v>119</v>
      </c>
      <c r="C14" s="71" t="s">
        <v>86</v>
      </c>
      <c r="D14" s="71">
        <v>205</v>
      </c>
      <c r="E14" s="71">
        <v>1973</v>
      </c>
      <c r="F14" s="82">
        <v>0.019421296296296294</v>
      </c>
      <c r="G14" s="31">
        <v>0.0020833333333333333</v>
      </c>
      <c r="H14" s="31">
        <f t="shared" si="0"/>
        <v>0.021504629629629627</v>
      </c>
      <c r="I14" s="75">
        <v>5</v>
      </c>
      <c r="J14" s="75">
        <v>26</v>
      </c>
      <c r="K14" s="33"/>
      <c r="L14" s="49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">
      <c r="A15" s="23">
        <v>6</v>
      </c>
      <c r="B15" s="71" t="s">
        <v>122</v>
      </c>
      <c r="C15" s="71" t="s">
        <v>33</v>
      </c>
      <c r="D15" s="71">
        <v>217</v>
      </c>
      <c r="E15" s="71">
        <v>1967</v>
      </c>
      <c r="F15" s="82">
        <v>0.02289351851851852</v>
      </c>
      <c r="G15" s="31">
        <v>0</v>
      </c>
      <c r="H15" s="31">
        <f t="shared" si="0"/>
        <v>0.02289351851851852</v>
      </c>
      <c r="I15" s="75">
        <v>6</v>
      </c>
      <c r="J15" s="75">
        <v>25</v>
      </c>
      <c r="K15" s="33"/>
      <c r="L15" s="49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">
      <c r="A16" s="23">
        <v>7</v>
      </c>
      <c r="B16" s="71" t="s">
        <v>120</v>
      </c>
      <c r="C16" s="71" t="s">
        <v>33</v>
      </c>
      <c r="D16" s="71">
        <v>220</v>
      </c>
      <c r="E16" s="71">
        <v>1975</v>
      </c>
      <c r="F16" s="82">
        <v>0.02113425925925926</v>
      </c>
      <c r="G16" s="31">
        <v>0.002777777777777778</v>
      </c>
      <c r="H16" s="31">
        <f t="shared" si="0"/>
        <v>0.023912037037037037</v>
      </c>
      <c r="I16" s="75">
        <v>7</v>
      </c>
      <c r="J16" s="75">
        <v>24</v>
      </c>
      <c r="K16" s="33"/>
      <c r="L16" s="49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5">
      <c r="A17" s="23">
        <v>8</v>
      </c>
      <c r="B17" s="71" t="s">
        <v>123</v>
      </c>
      <c r="C17" s="71" t="s">
        <v>113</v>
      </c>
      <c r="D17" s="71">
        <v>227</v>
      </c>
      <c r="E17" s="71">
        <v>1972</v>
      </c>
      <c r="F17" s="82">
        <v>0.022939814814814816</v>
      </c>
      <c r="G17" s="31">
        <v>0.001736111111111111</v>
      </c>
      <c r="H17" s="31">
        <f t="shared" si="0"/>
        <v>0.024675925925925928</v>
      </c>
      <c r="I17" s="75">
        <v>8</v>
      </c>
      <c r="J17" s="75">
        <v>23</v>
      </c>
      <c r="K17" s="33"/>
      <c r="L17" s="49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">
      <c r="A18" s="23">
        <v>9</v>
      </c>
      <c r="B18" s="71" t="s">
        <v>121</v>
      </c>
      <c r="C18" s="71" t="s">
        <v>133</v>
      </c>
      <c r="D18" s="71">
        <v>209</v>
      </c>
      <c r="E18" s="71">
        <v>1976</v>
      </c>
      <c r="F18" s="82">
        <v>0.02170138888888889</v>
      </c>
      <c r="G18" s="31">
        <v>0.0031249999999999997</v>
      </c>
      <c r="H18" s="31">
        <f t="shared" si="0"/>
        <v>0.02482638888888889</v>
      </c>
      <c r="I18" s="75">
        <v>9</v>
      </c>
      <c r="J18" s="75">
        <v>22</v>
      </c>
      <c r="K18" s="33"/>
      <c r="L18" s="49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">
      <c r="A19" s="23">
        <v>10</v>
      </c>
      <c r="B19" s="71" t="s">
        <v>124</v>
      </c>
      <c r="C19" s="71" t="s">
        <v>35</v>
      </c>
      <c r="D19" s="71">
        <v>211</v>
      </c>
      <c r="E19" s="71">
        <v>1975</v>
      </c>
      <c r="F19" s="82">
        <v>0.023402777777777783</v>
      </c>
      <c r="G19" s="31">
        <v>0.002777777777777778</v>
      </c>
      <c r="H19" s="31">
        <f t="shared" si="0"/>
        <v>0.02618055555555556</v>
      </c>
      <c r="I19" s="75">
        <v>10</v>
      </c>
      <c r="J19" s="75">
        <v>21</v>
      </c>
      <c r="K19" s="33"/>
      <c r="L19" s="49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">
      <c r="A20" s="23">
        <v>11</v>
      </c>
      <c r="B20" s="71" t="s">
        <v>126</v>
      </c>
      <c r="C20" s="71" t="s">
        <v>33</v>
      </c>
      <c r="D20" s="71">
        <v>213</v>
      </c>
      <c r="E20" s="71">
        <v>1967</v>
      </c>
      <c r="F20" s="82">
        <v>0.028333333333333332</v>
      </c>
      <c r="G20" s="31">
        <v>0</v>
      </c>
      <c r="H20" s="31">
        <f t="shared" si="0"/>
        <v>0.028333333333333332</v>
      </c>
      <c r="I20" s="75">
        <v>11</v>
      </c>
      <c r="J20" s="75">
        <v>20</v>
      </c>
      <c r="K20" s="33"/>
      <c r="L20" s="49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">
      <c r="A21" s="30">
        <v>12</v>
      </c>
      <c r="B21" s="86" t="s">
        <v>125</v>
      </c>
      <c r="C21" s="86" t="s">
        <v>33</v>
      </c>
      <c r="D21" s="86">
        <v>348</v>
      </c>
      <c r="E21" s="86">
        <v>1983</v>
      </c>
      <c r="F21" s="87">
        <v>0.025740740740740745</v>
      </c>
      <c r="G21" s="88">
        <v>0.005555555555555556</v>
      </c>
      <c r="H21" s="88">
        <f t="shared" si="0"/>
        <v>0.0312962962962963</v>
      </c>
      <c r="I21" s="75">
        <v>12</v>
      </c>
      <c r="J21" s="75">
        <v>19</v>
      </c>
      <c r="K21" s="33"/>
      <c r="L21" s="49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">
      <c r="A22" s="23">
        <v>13</v>
      </c>
      <c r="B22" s="86" t="s">
        <v>127</v>
      </c>
      <c r="C22" s="86" t="s">
        <v>35</v>
      </c>
      <c r="D22" s="86">
        <v>210</v>
      </c>
      <c r="E22" s="86">
        <v>1977</v>
      </c>
      <c r="F22" s="87">
        <v>0.0284375</v>
      </c>
      <c r="G22" s="88">
        <v>0.003472222222222222</v>
      </c>
      <c r="H22" s="88">
        <f t="shared" si="0"/>
        <v>0.03190972222222222</v>
      </c>
      <c r="I22" s="75">
        <v>13</v>
      </c>
      <c r="J22" s="75">
        <v>18</v>
      </c>
      <c r="K22" s="33"/>
      <c r="L22" s="49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5">
      <c r="A23" s="30">
        <v>14</v>
      </c>
      <c r="B23" s="86" t="s">
        <v>128</v>
      </c>
      <c r="C23" s="86" t="s">
        <v>33</v>
      </c>
      <c r="D23" s="86">
        <v>901</v>
      </c>
      <c r="E23" s="86">
        <v>1985</v>
      </c>
      <c r="F23" s="87">
        <v>0.037905092592592594</v>
      </c>
      <c r="G23" s="88">
        <v>0.0062499999999999995</v>
      </c>
      <c r="H23" s="88">
        <f t="shared" si="0"/>
        <v>0.04415509259259259</v>
      </c>
      <c r="I23" s="75">
        <v>14</v>
      </c>
      <c r="J23" s="75">
        <v>17</v>
      </c>
      <c r="K23" s="33"/>
      <c r="L23" s="49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5">
      <c r="A24" s="23">
        <v>15</v>
      </c>
      <c r="B24" s="86" t="s">
        <v>129</v>
      </c>
      <c r="C24" s="86" t="s">
        <v>4</v>
      </c>
      <c r="D24" s="86">
        <v>202</v>
      </c>
      <c r="E24" s="86">
        <v>1970</v>
      </c>
      <c r="F24" s="89" t="s">
        <v>25</v>
      </c>
      <c r="G24" s="88"/>
      <c r="H24" s="88"/>
      <c r="I24" s="30"/>
      <c r="J24" s="30"/>
      <c r="K24" s="33"/>
      <c r="L24" s="49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">
      <c r="A25" s="30">
        <v>16</v>
      </c>
      <c r="B25" s="86" t="s">
        <v>130</v>
      </c>
      <c r="C25" s="86" t="s">
        <v>4</v>
      </c>
      <c r="D25" s="86">
        <v>203</v>
      </c>
      <c r="E25" s="86">
        <v>1980</v>
      </c>
      <c r="F25" s="89" t="s">
        <v>25</v>
      </c>
      <c r="G25" s="88"/>
      <c r="H25" s="88"/>
      <c r="I25" s="30"/>
      <c r="J25" s="30"/>
      <c r="K25" s="33"/>
      <c r="L25" s="4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5">
      <c r="A26" s="23">
        <v>17</v>
      </c>
      <c r="B26" s="86" t="s">
        <v>131</v>
      </c>
      <c r="C26" s="86" t="s">
        <v>35</v>
      </c>
      <c r="D26" s="86">
        <v>208</v>
      </c>
      <c r="E26" s="86">
        <v>1968</v>
      </c>
      <c r="F26" s="89" t="s">
        <v>25</v>
      </c>
      <c r="G26" s="88"/>
      <c r="H26" s="88"/>
      <c r="I26" s="30"/>
      <c r="J26" s="30"/>
      <c r="K26" s="33"/>
      <c r="L26" s="49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">
      <c r="A27" s="30">
        <v>18</v>
      </c>
      <c r="B27" s="86" t="s">
        <v>134</v>
      </c>
      <c r="C27" s="86" t="s">
        <v>33</v>
      </c>
      <c r="D27" s="86">
        <v>999</v>
      </c>
      <c r="E27" s="86">
        <v>1988</v>
      </c>
      <c r="F27" s="87">
        <v>0.02991898148148148</v>
      </c>
      <c r="G27" s="88"/>
      <c r="H27" s="88"/>
      <c r="I27" s="30" t="s">
        <v>132</v>
      </c>
      <c r="J27" s="30"/>
      <c r="K27" s="33"/>
      <c r="L27" s="49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5">
      <c r="A28" s="23">
        <v>19</v>
      </c>
      <c r="B28" s="86" t="s">
        <v>135</v>
      </c>
      <c r="C28" s="86" t="s">
        <v>33</v>
      </c>
      <c r="D28" s="86">
        <v>216</v>
      </c>
      <c r="E28" s="86">
        <v>1963</v>
      </c>
      <c r="F28" s="89" t="s">
        <v>25</v>
      </c>
      <c r="G28" s="88"/>
      <c r="H28" s="88"/>
      <c r="I28" s="30" t="s">
        <v>132</v>
      </c>
      <c r="J28" s="30"/>
      <c r="K28" s="33"/>
      <c r="L28" s="49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32.25" customHeight="1">
      <c r="A29" s="23"/>
      <c r="B29" s="19"/>
      <c r="C29" s="19"/>
      <c r="D29" s="19"/>
      <c r="E29" s="20"/>
      <c r="F29" s="21"/>
      <c r="G29" s="22"/>
      <c r="H29" s="22"/>
      <c r="I29" s="23"/>
      <c r="J29" s="15" t="s">
        <v>23</v>
      </c>
      <c r="K29" s="33"/>
      <c r="L29" s="49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31.5">
      <c r="A30" s="8" t="s">
        <v>12</v>
      </c>
      <c r="B30" s="8" t="s">
        <v>9</v>
      </c>
      <c r="C30" s="8" t="s">
        <v>0</v>
      </c>
      <c r="D30" s="8" t="s">
        <v>1</v>
      </c>
      <c r="E30" s="8" t="s">
        <v>2</v>
      </c>
      <c r="F30" s="8" t="s">
        <v>6</v>
      </c>
      <c r="G30" s="8" t="s">
        <v>5</v>
      </c>
      <c r="H30" s="8" t="s">
        <v>3</v>
      </c>
      <c r="I30" s="8" t="s">
        <v>7</v>
      </c>
      <c r="J30" s="8" t="s">
        <v>8</v>
      </c>
      <c r="K30" s="33"/>
      <c r="L30" s="49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5">
      <c r="A31" s="75">
        <v>1</v>
      </c>
      <c r="B31" s="71" t="s">
        <v>140</v>
      </c>
      <c r="C31" s="71" t="s">
        <v>53</v>
      </c>
      <c r="D31" s="71">
        <v>207</v>
      </c>
      <c r="E31" s="71">
        <v>1959</v>
      </c>
      <c r="F31" s="82">
        <v>0.01621527777777778</v>
      </c>
      <c r="G31" s="11">
        <v>0.0024305555555555556</v>
      </c>
      <c r="H31" s="78">
        <f aca="true" t="shared" si="1" ref="H31:H40">F31+G31</f>
        <v>0.018645833333333334</v>
      </c>
      <c r="I31" s="75">
        <v>1</v>
      </c>
      <c r="J31" s="75">
        <v>33</v>
      </c>
      <c r="K31" s="33"/>
      <c r="L31" s="49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15">
      <c r="A32" s="75">
        <v>2</v>
      </c>
      <c r="B32" s="71" t="s">
        <v>48</v>
      </c>
      <c r="C32" s="71" t="s">
        <v>144</v>
      </c>
      <c r="D32" s="71">
        <v>221</v>
      </c>
      <c r="E32" s="71">
        <v>1957</v>
      </c>
      <c r="F32" s="82">
        <v>0.02349537037037037</v>
      </c>
      <c r="G32" s="11">
        <v>0.001736111111111111</v>
      </c>
      <c r="H32" s="78">
        <f t="shared" si="1"/>
        <v>0.025231481481481483</v>
      </c>
      <c r="I32" s="75">
        <v>2</v>
      </c>
      <c r="J32" s="75">
        <v>31</v>
      </c>
      <c r="K32" s="33"/>
      <c r="L32" s="49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5">
      <c r="A33" s="75">
        <v>3</v>
      </c>
      <c r="B33" s="71" t="s">
        <v>142</v>
      </c>
      <c r="C33" s="71" t="s">
        <v>145</v>
      </c>
      <c r="D33" s="71">
        <v>219</v>
      </c>
      <c r="E33" s="71">
        <v>1956</v>
      </c>
      <c r="F33" s="82">
        <v>0.02431712962962963</v>
      </c>
      <c r="G33" s="11">
        <v>0.001388888888888889</v>
      </c>
      <c r="H33" s="78">
        <f t="shared" si="1"/>
        <v>0.025706018518518517</v>
      </c>
      <c r="I33" s="75">
        <v>3</v>
      </c>
      <c r="J33" s="75">
        <v>29</v>
      </c>
      <c r="K33" s="33"/>
      <c r="L33" s="49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5">
      <c r="A34" s="75">
        <v>4</v>
      </c>
      <c r="B34" s="71" t="s">
        <v>146</v>
      </c>
      <c r="C34" s="71" t="s">
        <v>144</v>
      </c>
      <c r="D34" s="71">
        <v>225</v>
      </c>
      <c r="E34" s="71">
        <v>1952</v>
      </c>
      <c r="F34" s="82">
        <v>0.02596064814814815</v>
      </c>
      <c r="G34" s="91">
        <v>0</v>
      </c>
      <c r="H34" s="78">
        <f t="shared" si="1"/>
        <v>0.02596064814814815</v>
      </c>
      <c r="I34" s="75">
        <v>4</v>
      </c>
      <c r="J34" s="75">
        <v>27</v>
      </c>
      <c r="K34" s="33"/>
      <c r="L34" s="49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5">
      <c r="A35" s="75">
        <v>5</v>
      </c>
      <c r="B35" s="71" t="s">
        <v>141</v>
      </c>
      <c r="C35" s="71" t="s">
        <v>144</v>
      </c>
      <c r="D35" s="71">
        <v>218</v>
      </c>
      <c r="E35" s="71">
        <v>1961</v>
      </c>
      <c r="F35" s="82">
        <v>0.02291666666666667</v>
      </c>
      <c r="G35" s="11">
        <v>0.0031249999999999997</v>
      </c>
      <c r="H35" s="78">
        <f t="shared" si="1"/>
        <v>0.026041666666666668</v>
      </c>
      <c r="I35" s="75">
        <v>5</v>
      </c>
      <c r="J35" s="75">
        <v>26</v>
      </c>
      <c r="K35" s="33"/>
      <c r="L35" s="49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">
      <c r="A36" s="75">
        <v>6</v>
      </c>
      <c r="B36" s="71" t="s">
        <v>49</v>
      </c>
      <c r="C36" s="71" t="s">
        <v>144</v>
      </c>
      <c r="D36" s="71">
        <v>214</v>
      </c>
      <c r="E36" s="71">
        <v>1955</v>
      </c>
      <c r="F36" s="82">
        <v>0.02666666666666667</v>
      </c>
      <c r="G36" s="11">
        <v>0.0010416666666666667</v>
      </c>
      <c r="H36" s="78">
        <f t="shared" si="1"/>
        <v>0.027708333333333335</v>
      </c>
      <c r="I36" s="75">
        <v>6</v>
      </c>
      <c r="J36" s="75">
        <v>25</v>
      </c>
      <c r="K36" s="33"/>
      <c r="L36" s="49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5">
      <c r="A37" s="75">
        <v>7</v>
      </c>
      <c r="B37" s="71" t="s">
        <v>143</v>
      </c>
      <c r="C37" s="71" t="s">
        <v>53</v>
      </c>
      <c r="D37" s="71">
        <v>206</v>
      </c>
      <c r="E37" s="71">
        <v>1957</v>
      </c>
      <c r="F37" s="82">
        <v>0.028356481481481483</v>
      </c>
      <c r="G37" s="11">
        <v>0.001736111111111111</v>
      </c>
      <c r="H37" s="78">
        <f t="shared" si="1"/>
        <v>0.030092592592592594</v>
      </c>
      <c r="I37" s="75">
        <v>7</v>
      </c>
      <c r="J37" s="75">
        <v>24</v>
      </c>
      <c r="K37" s="33"/>
      <c r="L37" s="49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5">
      <c r="A38" s="75">
        <v>8</v>
      </c>
      <c r="B38" s="71" t="s">
        <v>75</v>
      </c>
      <c r="C38" s="71" t="s">
        <v>144</v>
      </c>
      <c r="D38" s="71">
        <v>223</v>
      </c>
      <c r="E38" s="71">
        <v>1956</v>
      </c>
      <c r="F38" s="82">
        <v>0.03025462962962963</v>
      </c>
      <c r="G38" s="11">
        <v>0.001388888888888889</v>
      </c>
      <c r="H38" s="78">
        <f t="shared" si="1"/>
        <v>0.03164351851851852</v>
      </c>
      <c r="I38" s="75">
        <v>8</v>
      </c>
      <c r="J38" s="75">
        <v>23</v>
      </c>
      <c r="K38" s="33"/>
      <c r="L38" s="49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5">
      <c r="A39" s="75">
        <v>9</v>
      </c>
      <c r="B39" s="71" t="s">
        <v>76</v>
      </c>
      <c r="C39" s="71" t="s">
        <v>144</v>
      </c>
      <c r="D39" s="71">
        <v>226</v>
      </c>
      <c r="E39" s="71">
        <v>1953</v>
      </c>
      <c r="F39" s="82">
        <v>0.03170138888888889</v>
      </c>
      <c r="G39" s="11">
        <v>0.00034722222222222224</v>
      </c>
      <c r="H39" s="78">
        <f t="shared" si="1"/>
        <v>0.03204861111111111</v>
      </c>
      <c r="I39" s="75">
        <v>9</v>
      </c>
      <c r="J39" s="75">
        <v>22</v>
      </c>
      <c r="K39" s="33"/>
      <c r="L39" s="49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5" hidden="1">
      <c r="A40" s="23">
        <v>7</v>
      </c>
      <c r="B40" s="9"/>
      <c r="C40" s="9"/>
      <c r="D40" s="9"/>
      <c r="E40" s="9"/>
      <c r="F40" s="10"/>
      <c r="G40" s="11"/>
      <c r="H40" s="11">
        <f t="shared" si="1"/>
        <v>0</v>
      </c>
      <c r="I40" s="23">
        <v>7</v>
      </c>
      <c r="J40" s="23">
        <v>21</v>
      </c>
      <c r="K40" s="33">
        <f>E40-1952</f>
        <v>-1952</v>
      </c>
      <c r="L40" s="49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30.75" customHeight="1">
      <c r="A41" s="23"/>
      <c r="B41" s="19"/>
      <c r="C41" s="19"/>
      <c r="D41" s="19"/>
      <c r="E41" s="20"/>
      <c r="F41" s="21"/>
      <c r="G41" s="22"/>
      <c r="H41" s="22"/>
      <c r="I41" s="23"/>
      <c r="J41" s="15" t="s">
        <v>24</v>
      </c>
      <c r="K41" s="33"/>
      <c r="L41" s="49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5" customFormat="1" ht="37.5" customHeight="1">
      <c r="A42" s="8" t="s">
        <v>12</v>
      </c>
      <c r="B42" s="8" t="s">
        <v>9</v>
      </c>
      <c r="C42" s="8" t="s">
        <v>0</v>
      </c>
      <c r="D42" s="8" t="s">
        <v>1</v>
      </c>
      <c r="E42" s="8" t="s">
        <v>2</v>
      </c>
      <c r="F42" s="8" t="s">
        <v>6</v>
      </c>
      <c r="G42" s="8" t="s">
        <v>5</v>
      </c>
      <c r="H42" s="8" t="s">
        <v>3</v>
      </c>
      <c r="I42" s="8" t="s">
        <v>7</v>
      </c>
      <c r="J42" s="8" t="s">
        <v>8</v>
      </c>
      <c r="K42" s="33"/>
      <c r="L42" s="49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5" customFormat="1" ht="15">
      <c r="A43" s="23">
        <v>1</v>
      </c>
      <c r="B43" s="71" t="s">
        <v>52</v>
      </c>
      <c r="C43" s="71" t="s">
        <v>38</v>
      </c>
      <c r="D43" s="71">
        <v>101</v>
      </c>
      <c r="E43" s="71">
        <v>1961</v>
      </c>
      <c r="F43" s="82">
        <v>0.018900462962962963</v>
      </c>
      <c r="G43" s="11">
        <v>0.004513888888888889</v>
      </c>
      <c r="H43" s="31">
        <f aca="true" t="shared" si="2" ref="H43:H54">F43+G43</f>
        <v>0.023414351851851853</v>
      </c>
      <c r="I43" s="75">
        <v>1</v>
      </c>
      <c r="J43" s="75">
        <v>33</v>
      </c>
      <c r="K43" s="33"/>
      <c r="L43" s="49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5" customFormat="1" ht="15">
      <c r="A44" s="23">
        <v>2</v>
      </c>
      <c r="B44" s="71" t="s">
        <v>67</v>
      </c>
      <c r="C44" s="71" t="s">
        <v>37</v>
      </c>
      <c r="D44" s="71">
        <v>126</v>
      </c>
      <c r="E44" s="71">
        <v>1963</v>
      </c>
      <c r="F44" s="82">
        <v>0.01943287037037037</v>
      </c>
      <c r="G44" s="11">
        <v>0.005208333333333333</v>
      </c>
      <c r="H44" s="31">
        <f t="shared" si="2"/>
        <v>0.024641203703703703</v>
      </c>
      <c r="I44" s="75">
        <v>2</v>
      </c>
      <c r="J44" s="75">
        <v>31</v>
      </c>
      <c r="K44" s="33"/>
      <c r="L44" s="49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5" customFormat="1" ht="15">
      <c r="A45" s="23">
        <v>3</v>
      </c>
      <c r="B45" s="71" t="s">
        <v>70</v>
      </c>
      <c r="C45" s="71" t="s">
        <v>38</v>
      </c>
      <c r="D45" s="71">
        <v>129</v>
      </c>
      <c r="E45" s="71">
        <v>1949</v>
      </c>
      <c r="F45" s="82">
        <v>0.024999999999999998</v>
      </c>
      <c r="G45" s="11">
        <v>0.00034722222222222224</v>
      </c>
      <c r="H45" s="31">
        <f t="shared" si="2"/>
        <v>0.02534722222222222</v>
      </c>
      <c r="I45" s="75">
        <v>3</v>
      </c>
      <c r="J45" s="75">
        <v>29</v>
      </c>
      <c r="K45" s="33"/>
      <c r="L45" s="49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5" customFormat="1" ht="15">
      <c r="A46" s="23">
        <v>4</v>
      </c>
      <c r="B46" s="71" t="s">
        <v>136</v>
      </c>
      <c r="C46" s="71" t="s">
        <v>62</v>
      </c>
      <c r="D46" s="71">
        <v>106</v>
      </c>
      <c r="E46" s="71">
        <v>1960</v>
      </c>
      <c r="F46" s="82">
        <v>0.021319444444444443</v>
      </c>
      <c r="G46" s="11">
        <v>0.004166666666666667</v>
      </c>
      <c r="H46" s="31">
        <f t="shared" si="2"/>
        <v>0.02548611111111111</v>
      </c>
      <c r="I46" s="75">
        <v>4</v>
      </c>
      <c r="J46" s="75">
        <v>27</v>
      </c>
      <c r="K46" s="33"/>
      <c r="L46" s="49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5" customFormat="1" ht="15">
      <c r="A47" s="23">
        <v>5</v>
      </c>
      <c r="B47" s="71" t="s">
        <v>66</v>
      </c>
      <c r="C47" s="71" t="s">
        <v>36</v>
      </c>
      <c r="D47" s="71">
        <v>102</v>
      </c>
      <c r="E47" s="71">
        <v>1962</v>
      </c>
      <c r="F47" s="82">
        <v>0.022199074074074076</v>
      </c>
      <c r="G47" s="11">
        <v>0.004861111111111111</v>
      </c>
      <c r="H47" s="31">
        <f t="shared" si="2"/>
        <v>0.027060185185185187</v>
      </c>
      <c r="I47" s="75">
        <v>5</v>
      </c>
      <c r="J47" s="75">
        <v>26</v>
      </c>
      <c r="K47" s="33"/>
      <c r="L47" s="49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5">
      <c r="A48" s="23">
        <v>6</v>
      </c>
      <c r="B48" s="71" t="s">
        <v>82</v>
      </c>
      <c r="C48" s="71" t="s">
        <v>38</v>
      </c>
      <c r="D48" s="71">
        <v>130</v>
      </c>
      <c r="E48" s="71">
        <v>1963</v>
      </c>
      <c r="F48" s="82">
        <v>0.02224537037037037</v>
      </c>
      <c r="G48" s="11">
        <v>0.005208333333333333</v>
      </c>
      <c r="H48" s="31">
        <f t="shared" si="2"/>
        <v>0.027453703703703702</v>
      </c>
      <c r="I48" s="75">
        <v>6</v>
      </c>
      <c r="J48" s="75">
        <v>25</v>
      </c>
      <c r="K48" s="33"/>
      <c r="L48" s="49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15">
      <c r="A49" s="23">
        <v>7</v>
      </c>
      <c r="B49" s="71" t="s">
        <v>65</v>
      </c>
      <c r="C49" s="71" t="s">
        <v>38</v>
      </c>
      <c r="D49" s="71">
        <v>120</v>
      </c>
      <c r="E49" s="71">
        <v>1963</v>
      </c>
      <c r="F49" s="82">
        <v>0.02292824074074074</v>
      </c>
      <c r="G49" s="11">
        <v>0.005208333333333333</v>
      </c>
      <c r="H49" s="31">
        <f t="shared" si="2"/>
        <v>0.02813657407407407</v>
      </c>
      <c r="I49" s="75">
        <v>7</v>
      </c>
      <c r="J49" s="75">
        <v>24</v>
      </c>
      <c r="K49" s="33"/>
      <c r="L49" s="49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5">
      <c r="A50" s="23">
        <v>8</v>
      </c>
      <c r="B50" s="71" t="s">
        <v>80</v>
      </c>
      <c r="C50" s="71" t="s">
        <v>38</v>
      </c>
      <c r="D50" s="71">
        <v>128</v>
      </c>
      <c r="E50" s="71">
        <v>1960</v>
      </c>
      <c r="F50" s="82">
        <v>0.024131944444444445</v>
      </c>
      <c r="G50" s="11">
        <v>0.004166666666666667</v>
      </c>
      <c r="H50" s="31">
        <f t="shared" si="2"/>
        <v>0.02829861111111111</v>
      </c>
      <c r="I50" s="75">
        <v>8</v>
      </c>
      <c r="J50" s="75">
        <v>23</v>
      </c>
      <c r="K50" s="33"/>
      <c r="L50" s="49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15">
      <c r="A51" s="23">
        <v>9</v>
      </c>
      <c r="B51" s="71" t="s">
        <v>137</v>
      </c>
      <c r="C51" s="71" t="s">
        <v>62</v>
      </c>
      <c r="D51" s="71">
        <v>122</v>
      </c>
      <c r="E51" s="71">
        <v>1962</v>
      </c>
      <c r="F51" s="82">
        <v>0.02638888888888889</v>
      </c>
      <c r="G51" s="11">
        <v>0.004861111111111111</v>
      </c>
      <c r="H51" s="31">
        <f t="shared" si="2"/>
        <v>0.03125</v>
      </c>
      <c r="I51" s="75">
        <v>9</v>
      </c>
      <c r="J51" s="75">
        <v>22</v>
      </c>
      <c r="K51" s="33"/>
      <c r="L51" s="49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5" customFormat="1" ht="15">
      <c r="A52" s="23">
        <v>10</v>
      </c>
      <c r="B52" s="71" t="s">
        <v>138</v>
      </c>
      <c r="C52" s="71" t="s">
        <v>139</v>
      </c>
      <c r="D52" s="71">
        <v>111</v>
      </c>
      <c r="E52" s="71">
        <v>1959</v>
      </c>
      <c r="F52" s="82">
        <v>0.028460648148148148</v>
      </c>
      <c r="G52" s="11">
        <v>0.0038194444444444443</v>
      </c>
      <c r="H52" s="31">
        <f t="shared" si="2"/>
        <v>0.03228009259259259</v>
      </c>
      <c r="I52" s="75">
        <v>10</v>
      </c>
      <c r="J52" s="75">
        <v>21</v>
      </c>
      <c r="K52" s="33"/>
      <c r="L52" s="49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5">
      <c r="A53" s="23">
        <v>11</v>
      </c>
      <c r="B53" s="71" t="s">
        <v>71</v>
      </c>
      <c r="C53" s="71" t="s">
        <v>38</v>
      </c>
      <c r="D53" s="71">
        <v>131</v>
      </c>
      <c r="E53" s="71">
        <v>1960</v>
      </c>
      <c r="F53" s="82">
        <v>0.02888888888888889</v>
      </c>
      <c r="G53" s="11">
        <v>0.004166666666666667</v>
      </c>
      <c r="H53" s="31">
        <f t="shared" si="2"/>
        <v>0.03305555555555556</v>
      </c>
      <c r="I53" s="75">
        <v>11</v>
      </c>
      <c r="J53" s="75">
        <v>20</v>
      </c>
      <c r="K53" s="33"/>
      <c r="L53" s="49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5" customFormat="1" ht="15">
      <c r="A54" s="23">
        <v>12</v>
      </c>
      <c r="B54" s="71" t="s">
        <v>72</v>
      </c>
      <c r="C54" s="71" t="s">
        <v>51</v>
      </c>
      <c r="D54" s="71">
        <v>123</v>
      </c>
      <c r="E54" s="71">
        <v>1948</v>
      </c>
      <c r="F54" s="82">
        <v>0.04197916666666667</v>
      </c>
      <c r="G54" s="90">
        <v>0</v>
      </c>
      <c r="H54" s="31">
        <f t="shared" si="2"/>
        <v>0.04197916666666667</v>
      </c>
      <c r="I54" s="75">
        <v>12</v>
      </c>
      <c r="J54" s="75">
        <v>19</v>
      </c>
      <c r="K54" s="33"/>
      <c r="L54" s="49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5" customFormat="1" ht="15">
      <c r="A55" s="23">
        <v>13</v>
      </c>
      <c r="B55" s="71" t="s">
        <v>74</v>
      </c>
      <c r="C55" s="71" t="s">
        <v>38</v>
      </c>
      <c r="D55" s="71">
        <v>112</v>
      </c>
      <c r="E55" s="71">
        <v>1964</v>
      </c>
      <c r="F55" s="73" t="s">
        <v>25</v>
      </c>
      <c r="G55" s="31"/>
      <c r="H55" s="31"/>
      <c r="I55" s="23"/>
      <c r="J55" s="23"/>
      <c r="K55" s="33"/>
      <c r="L55" s="49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5" customFormat="1" ht="15">
      <c r="A56" s="23">
        <v>14</v>
      </c>
      <c r="B56" s="71" t="s">
        <v>68</v>
      </c>
      <c r="C56" s="71" t="s">
        <v>37</v>
      </c>
      <c r="D56" s="71">
        <v>116</v>
      </c>
      <c r="E56" s="71">
        <v>1960</v>
      </c>
      <c r="F56" s="73" t="s">
        <v>25</v>
      </c>
      <c r="G56" s="31"/>
      <c r="H56" s="31"/>
      <c r="I56" s="23"/>
      <c r="J56" s="23"/>
      <c r="K56" s="33"/>
      <c r="L56" s="49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5" customFormat="1" ht="15">
      <c r="A57" s="23">
        <v>15</v>
      </c>
      <c r="B57" s="71" t="s">
        <v>81</v>
      </c>
      <c r="C57" s="71" t="s">
        <v>51</v>
      </c>
      <c r="D57" s="71">
        <v>124</v>
      </c>
      <c r="E57" s="71">
        <v>1957</v>
      </c>
      <c r="F57" s="73" t="s">
        <v>25</v>
      </c>
      <c r="G57" s="31"/>
      <c r="H57" s="31"/>
      <c r="I57" s="23"/>
      <c r="J57" s="23"/>
      <c r="K57" s="33"/>
      <c r="L57" s="49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5" customFormat="1" ht="15.75">
      <c r="A58" s="4"/>
      <c r="B58" s="3"/>
      <c r="C58" s="4"/>
      <c r="D58" s="4"/>
      <c r="E58" s="4"/>
      <c r="F58" s="4"/>
      <c r="G58" s="4"/>
      <c r="H58" s="4"/>
      <c r="I58" s="4"/>
      <c r="J58" s="4"/>
      <c r="K58" s="4"/>
      <c r="L58" s="49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5" customFormat="1" ht="15">
      <c r="A59" s="4"/>
      <c r="B59" s="4" t="s">
        <v>13</v>
      </c>
      <c r="C59" s="12"/>
      <c r="D59" s="4" t="s">
        <v>15</v>
      </c>
      <c r="E59" s="4"/>
      <c r="F59" s="4" t="s">
        <v>17</v>
      </c>
      <c r="G59" s="4" t="s">
        <v>19</v>
      </c>
      <c r="H59" s="4"/>
      <c r="I59" s="4"/>
      <c r="J59" s="4"/>
      <c r="K59" s="4"/>
      <c r="L59" s="49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5" customFormat="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9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5" customFormat="1" ht="15">
      <c r="A61" s="4"/>
      <c r="B61" s="4" t="s">
        <v>14</v>
      </c>
      <c r="C61" s="12"/>
      <c r="D61" s="4" t="s">
        <v>16</v>
      </c>
      <c r="E61" s="4"/>
      <c r="F61" s="4" t="s">
        <v>18</v>
      </c>
      <c r="G61" s="4" t="s">
        <v>19</v>
      </c>
      <c r="H61" s="4"/>
      <c r="I61" s="4"/>
      <c r="J61" s="4"/>
      <c r="K61" s="4"/>
      <c r="L61" s="49"/>
      <c r="M61" s="4"/>
      <c r="N61" s="4"/>
      <c r="O61" s="4"/>
      <c r="P61" s="4"/>
      <c r="Q61" s="4"/>
      <c r="R61" s="4"/>
      <c r="S61" s="4"/>
      <c r="T61" s="4"/>
      <c r="U61" s="4"/>
      <c r="V61" s="4"/>
    </row>
  </sheetData>
  <sheetProtection/>
  <mergeCells count="4">
    <mergeCell ref="A1:J1"/>
    <mergeCell ref="A2:J2"/>
    <mergeCell ref="A4:J4"/>
    <mergeCell ref="A6:J6"/>
  </mergeCells>
  <printOptions/>
  <pageMargins left="0.6692913385826772" right="0.15748031496062992" top="0.35433070866141736" bottom="0.984251968503937" header="0.31496062992125984" footer="0.5118110236220472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41"/>
  <sheetViews>
    <sheetView view="pageBreakPreview" zoomScaleSheetLayoutView="100" zoomScalePageLayoutView="0" workbookViewId="0" topLeftCell="A14">
      <selection activeCell="B10" sqref="B10:E36"/>
    </sheetView>
  </sheetViews>
  <sheetFormatPr defaultColWidth="9.00390625" defaultRowHeight="12.75"/>
  <cols>
    <col min="1" max="1" width="6.00390625" style="1" customWidth="1"/>
    <col min="2" max="2" width="25.2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625" style="1" customWidth="1"/>
    <col min="10" max="10" width="7.25390625" style="1" customWidth="1"/>
    <col min="11" max="11" width="9.125" style="1" customWidth="1"/>
    <col min="12" max="12" width="9.375" style="48" bestFit="1" customWidth="1"/>
    <col min="13" max="22" width="9.125" style="1" customWidth="1"/>
  </cols>
  <sheetData>
    <row r="1" spans="1:10" ht="12.7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5.25" customHeight="1"/>
    <row r="4" spans="1:22" s="17" customFormat="1" ht="48.75" customHeight="1" thickBot="1">
      <c r="A4" s="156" t="s">
        <v>54</v>
      </c>
      <c r="B4" s="156"/>
      <c r="C4" s="156"/>
      <c r="D4" s="156"/>
      <c r="E4" s="156"/>
      <c r="F4" s="156"/>
      <c r="G4" s="156"/>
      <c r="H4" s="156"/>
      <c r="I4" s="156"/>
      <c r="J4" s="156"/>
      <c r="K4" s="74"/>
      <c r="L4" s="58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3.5" thickTop="1">
      <c r="A5" s="1" t="s">
        <v>147</v>
      </c>
    </row>
    <row r="6" spans="1:10" ht="18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22" s="5" customFormat="1" ht="15.75">
      <c r="A7" s="53" t="s">
        <v>85</v>
      </c>
      <c r="B7" s="4"/>
      <c r="C7" s="4"/>
      <c r="D7" s="4"/>
      <c r="E7" s="4"/>
      <c r="F7" s="4"/>
      <c r="G7" s="4"/>
      <c r="H7" s="4"/>
      <c r="I7" s="4"/>
      <c r="J7" s="15" t="s">
        <v>21</v>
      </c>
      <c r="K7" s="4"/>
      <c r="L7" s="49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9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7" customFormat="1" ht="31.5" customHeight="1">
      <c r="A9" s="8" t="s">
        <v>12</v>
      </c>
      <c r="B9" s="8" t="s">
        <v>9</v>
      </c>
      <c r="C9" s="8" t="s">
        <v>0</v>
      </c>
      <c r="D9" s="8" t="s">
        <v>1</v>
      </c>
      <c r="E9" s="8" t="s">
        <v>2</v>
      </c>
      <c r="F9" s="8" t="s">
        <v>6</v>
      </c>
      <c r="G9" s="8" t="s">
        <v>5</v>
      </c>
      <c r="H9" s="8" t="s">
        <v>3</v>
      </c>
      <c r="I9" s="8" t="s">
        <v>7</v>
      </c>
      <c r="J9" s="8" t="s">
        <v>8</v>
      </c>
      <c r="K9" s="6"/>
      <c r="L9" s="5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5" customFormat="1" ht="15.75">
      <c r="A10" s="23">
        <v>1</v>
      </c>
      <c r="B10" s="71" t="s">
        <v>56</v>
      </c>
      <c r="C10" s="71" t="s">
        <v>36</v>
      </c>
      <c r="D10" s="71">
        <v>117</v>
      </c>
      <c r="E10" s="71">
        <v>1969</v>
      </c>
      <c r="F10" s="82">
        <v>0.01925925925925926</v>
      </c>
      <c r="G10" s="31">
        <v>0.0006944444444444445</v>
      </c>
      <c r="H10" s="31">
        <f aca="true" t="shared" si="0" ref="H10:H34">F10+G10</f>
        <v>0.019953703703703706</v>
      </c>
      <c r="I10" s="23">
        <v>1</v>
      </c>
      <c r="J10" s="75">
        <v>33</v>
      </c>
      <c r="K10" s="60"/>
      <c r="L10" s="31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.75">
      <c r="A11" s="23">
        <v>2</v>
      </c>
      <c r="B11" s="71" t="s">
        <v>39</v>
      </c>
      <c r="C11" s="71" t="s">
        <v>38</v>
      </c>
      <c r="D11" s="71">
        <v>666</v>
      </c>
      <c r="E11" s="71">
        <v>1969</v>
      </c>
      <c r="F11" s="82">
        <v>0.019699074074074074</v>
      </c>
      <c r="G11" s="31">
        <v>0.0006944444444444445</v>
      </c>
      <c r="H11" s="31">
        <f t="shared" si="0"/>
        <v>0.02039351851851852</v>
      </c>
      <c r="I11" s="23">
        <v>2</v>
      </c>
      <c r="J11" s="75">
        <v>31</v>
      </c>
      <c r="K11" s="60">
        <f>E11-1967</f>
        <v>2</v>
      </c>
      <c r="L11" s="31">
        <v>0.00034722222222222224</v>
      </c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.75">
      <c r="A12" s="23">
        <v>3</v>
      </c>
      <c r="B12" s="71" t="s">
        <v>105</v>
      </c>
      <c r="C12" s="71" t="s">
        <v>62</v>
      </c>
      <c r="D12" s="71">
        <v>107</v>
      </c>
      <c r="E12" s="71">
        <v>1970</v>
      </c>
      <c r="F12" s="82">
        <v>0.01909722222222222</v>
      </c>
      <c r="G12" s="31">
        <v>0.0020833333333333333</v>
      </c>
      <c r="H12" s="31">
        <f t="shared" si="0"/>
        <v>0.021180555555555553</v>
      </c>
      <c r="I12" s="23">
        <v>3</v>
      </c>
      <c r="J12" s="75">
        <v>29</v>
      </c>
      <c r="K12" s="60">
        <f aca="true" t="shared" si="1" ref="K12:K34">E12-1967</f>
        <v>3</v>
      </c>
      <c r="L12" s="31">
        <v>0.00034722222222222224</v>
      </c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>
      <c r="A13" s="23">
        <v>4</v>
      </c>
      <c r="B13" s="71" t="s">
        <v>57</v>
      </c>
      <c r="C13" s="71" t="s">
        <v>62</v>
      </c>
      <c r="D13" s="71">
        <v>104</v>
      </c>
      <c r="E13" s="71">
        <v>1974</v>
      </c>
      <c r="F13" s="82">
        <v>0.01888888888888889</v>
      </c>
      <c r="G13" s="31">
        <v>0.0024305555555555556</v>
      </c>
      <c r="H13" s="31">
        <f t="shared" si="0"/>
        <v>0.021319444444444446</v>
      </c>
      <c r="I13" s="23">
        <v>4</v>
      </c>
      <c r="J13" s="75">
        <v>27</v>
      </c>
      <c r="K13" s="60">
        <f t="shared" si="1"/>
        <v>7</v>
      </c>
      <c r="L13" s="31">
        <v>0.0006944444444444445</v>
      </c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.75">
      <c r="A14" s="23">
        <v>5</v>
      </c>
      <c r="B14" s="71" t="s">
        <v>55</v>
      </c>
      <c r="C14" s="71" t="s">
        <v>38</v>
      </c>
      <c r="D14" s="71">
        <v>222</v>
      </c>
      <c r="E14" s="71">
        <v>1979</v>
      </c>
      <c r="F14" s="82">
        <v>0.01758101851851852</v>
      </c>
      <c r="G14" s="31">
        <v>0.004166666666666667</v>
      </c>
      <c r="H14" s="31">
        <f t="shared" si="0"/>
        <v>0.021747685185185186</v>
      </c>
      <c r="I14" s="23">
        <v>5</v>
      </c>
      <c r="J14" s="75">
        <v>26</v>
      </c>
      <c r="K14" s="60">
        <f t="shared" si="1"/>
        <v>12</v>
      </c>
      <c r="L14" s="31">
        <v>0.0006944444444444445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>
      <c r="A15" s="23">
        <v>6</v>
      </c>
      <c r="B15" s="71" t="s">
        <v>41</v>
      </c>
      <c r="C15" s="71" t="s">
        <v>61</v>
      </c>
      <c r="D15" s="71">
        <v>132</v>
      </c>
      <c r="E15" s="71">
        <v>1969</v>
      </c>
      <c r="F15" s="82">
        <v>0.021354166666666664</v>
      </c>
      <c r="G15" s="31">
        <v>0.0006944444444444445</v>
      </c>
      <c r="H15" s="31">
        <f t="shared" si="0"/>
        <v>0.02204861111111111</v>
      </c>
      <c r="I15" s="23">
        <v>6</v>
      </c>
      <c r="J15" s="75">
        <v>25</v>
      </c>
      <c r="K15" s="60">
        <f t="shared" si="1"/>
        <v>2</v>
      </c>
      <c r="L15" s="31">
        <v>0.0006944444444444445</v>
      </c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>
      <c r="A16" s="23">
        <v>7</v>
      </c>
      <c r="B16" s="71" t="s">
        <v>109</v>
      </c>
      <c r="C16" s="71" t="s">
        <v>64</v>
      </c>
      <c r="D16" s="71">
        <v>114</v>
      </c>
      <c r="E16" s="71">
        <v>1976</v>
      </c>
      <c r="F16" s="82">
        <v>0.019537037037037037</v>
      </c>
      <c r="G16" s="31">
        <v>0.0031249999999999997</v>
      </c>
      <c r="H16" s="31">
        <f t="shared" si="0"/>
        <v>0.022662037037037036</v>
      </c>
      <c r="I16" s="23">
        <v>7</v>
      </c>
      <c r="J16" s="75">
        <v>24</v>
      </c>
      <c r="K16" s="60">
        <f t="shared" si="1"/>
        <v>9</v>
      </c>
      <c r="L16" s="31">
        <v>0.0006944444444444445</v>
      </c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5.75">
      <c r="A17" s="23">
        <v>8</v>
      </c>
      <c r="B17" s="71" t="s">
        <v>58</v>
      </c>
      <c r="C17" s="71" t="s">
        <v>62</v>
      </c>
      <c r="D17" s="71">
        <v>105</v>
      </c>
      <c r="E17" s="71">
        <v>1970</v>
      </c>
      <c r="F17" s="82">
        <v>0.02171296296296296</v>
      </c>
      <c r="G17" s="31">
        <v>0.0010416666666666667</v>
      </c>
      <c r="H17" s="31">
        <f t="shared" si="0"/>
        <v>0.022754629629629628</v>
      </c>
      <c r="I17" s="23">
        <v>8</v>
      </c>
      <c r="J17" s="75">
        <v>23</v>
      </c>
      <c r="K17" s="92">
        <f t="shared" si="1"/>
        <v>3</v>
      </c>
      <c r="L17" s="31">
        <v>0.0020833333333333333</v>
      </c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.75">
      <c r="A18" s="23">
        <v>9</v>
      </c>
      <c r="B18" s="71" t="s">
        <v>110</v>
      </c>
      <c r="C18" s="71" t="s">
        <v>64</v>
      </c>
      <c r="D18" s="71">
        <v>115</v>
      </c>
      <c r="E18" s="71">
        <v>1972</v>
      </c>
      <c r="F18" s="82">
        <v>0.021736111111111112</v>
      </c>
      <c r="G18" s="31">
        <v>0.001736111111111111</v>
      </c>
      <c r="H18" s="31">
        <f t="shared" si="0"/>
        <v>0.023472222222222224</v>
      </c>
      <c r="I18" s="23">
        <v>9</v>
      </c>
      <c r="J18" s="75">
        <v>22</v>
      </c>
      <c r="K18" s="60">
        <f t="shared" si="1"/>
        <v>5</v>
      </c>
      <c r="L18" s="31">
        <v>0.0010416666666666667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>
      <c r="A19" s="23">
        <v>10</v>
      </c>
      <c r="B19" s="71" t="s">
        <v>60</v>
      </c>
      <c r="C19" s="71" t="s">
        <v>37</v>
      </c>
      <c r="D19" s="71">
        <v>777</v>
      </c>
      <c r="E19" s="71">
        <v>1978</v>
      </c>
      <c r="F19" s="82">
        <v>0.020104166666666666</v>
      </c>
      <c r="G19" s="31">
        <v>0.0038194444444444443</v>
      </c>
      <c r="H19" s="31">
        <f t="shared" si="0"/>
        <v>0.02392361111111111</v>
      </c>
      <c r="I19" s="23">
        <v>10</v>
      </c>
      <c r="J19" s="75">
        <v>21</v>
      </c>
      <c r="K19" s="60">
        <f t="shared" si="1"/>
        <v>11</v>
      </c>
      <c r="L19" s="31">
        <v>0.001736111111111111</v>
      </c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>
      <c r="A20" s="23">
        <v>11</v>
      </c>
      <c r="B20" s="71" t="s">
        <v>103</v>
      </c>
      <c r="C20" s="71" t="s">
        <v>36</v>
      </c>
      <c r="D20" s="71">
        <v>103</v>
      </c>
      <c r="E20" s="71">
        <v>1976</v>
      </c>
      <c r="F20" s="82">
        <v>0.018379629629629628</v>
      </c>
      <c r="G20" s="31">
        <v>0.0062499999999999995</v>
      </c>
      <c r="H20" s="31">
        <f t="shared" si="0"/>
        <v>0.024629629629629626</v>
      </c>
      <c r="I20" s="23">
        <v>11</v>
      </c>
      <c r="J20" s="75">
        <v>20</v>
      </c>
      <c r="K20" s="60">
        <f t="shared" si="1"/>
        <v>9</v>
      </c>
      <c r="L20" s="31">
        <v>0.001736111111111111</v>
      </c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.75">
      <c r="A21" s="23">
        <v>12</v>
      </c>
      <c r="B21" s="71" t="s">
        <v>108</v>
      </c>
      <c r="C21" s="71" t="s">
        <v>64</v>
      </c>
      <c r="D21" s="71">
        <v>108</v>
      </c>
      <c r="E21" s="71">
        <v>1968</v>
      </c>
      <c r="F21" s="82">
        <v>0.024340277777777777</v>
      </c>
      <c r="G21" s="31">
        <v>0.00034722222222222224</v>
      </c>
      <c r="H21" s="31">
        <f t="shared" si="0"/>
        <v>0.024687499999999998</v>
      </c>
      <c r="I21" s="23">
        <v>12</v>
      </c>
      <c r="J21" s="75">
        <v>19</v>
      </c>
      <c r="K21" s="60">
        <f t="shared" si="1"/>
        <v>1</v>
      </c>
      <c r="L21" s="31">
        <v>0.0020833333333333333</v>
      </c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.75">
      <c r="A22" s="23">
        <v>13</v>
      </c>
      <c r="B22" s="71" t="s">
        <v>79</v>
      </c>
      <c r="C22" s="71" t="s">
        <v>37</v>
      </c>
      <c r="D22" s="71">
        <v>133</v>
      </c>
      <c r="E22" s="71">
        <v>1979</v>
      </c>
      <c r="F22" s="82">
        <v>0.02079861111111111</v>
      </c>
      <c r="G22" s="31">
        <v>0.004166666666666667</v>
      </c>
      <c r="H22" s="31">
        <f t="shared" si="0"/>
        <v>0.024965277777777777</v>
      </c>
      <c r="I22" s="23">
        <v>13</v>
      </c>
      <c r="J22" s="75">
        <v>18</v>
      </c>
      <c r="K22" s="60">
        <f t="shared" si="1"/>
        <v>12</v>
      </c>
      <c r="L22" s="31">
        <v>0.0024305555555555556</v>
      </c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5.75">
      <c r="A23" s="23">
        <v>14</v>
      </c>
      <c r="B23" s="71" t="s">
        <v>104</v>
      </c>
      <c r="C23" s="71" t="s">
        <v>38</v>
      </c>
      <c r="D23" s="71">
        <v>110</v>
      </c>
      <c r="E23" s="71">
        <v>1974</v>
      </c>
      <c r="F23" s="82">
        <v>0.022777777777777775</v>
      </c>
      <c r="G23" s="31">
        <v>0.0024305555555555556</v>
      </c>
      <c r="H23" s="31">
        <f t="shared" si="0"/>
        <v>0.025208333333333333</v>
      </c>
      <c r="I23" s="23">
        <v>14</v>
      </c>
      <c r="J23" s="75">
        <v>17</v>
      </c>
      <c r="K23" s="60">
        <f t="shared" si="1"/>
        <v>7</v>
      </c>
      <c r="L23" s="31">
        <v>0.0024305555555555556</v>
      </c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5.75">
      <c r="A24" s="23">
        <v>15</v>
      </c>
      <c r="B24" s="71" t="s">
        <v>111</v>
      </c>
      <c r="C24" s="71" t="s">
        <v>38</v>
      </c>
      <c r="D24" s="71">
        <v>127</v>
      </c>
      <c r="E24" s="71">
        <v>1967</v>
      </c>
      <c r="F24" s="82">
        <v>0.027245370370370368</v>
      </c>
      <c r="G24" s="31">
        <v>0</v>
      </c>
      <c r="H24" s="31">
        <f t="shared" si="0"/>
        <v>0.027245370370370368</v>
      </c>
      <c r="I24" s="23">
        <v>15</v>
      </c>
      <c r="J24" s="75">
        <v>16</v>
      </c>
      <c r="K24" s="60">
        <f t="shared" si="1"/>
        <v>0</v>
      </c>
      <c r="L24" s="31">
        <v>0.0024305555555555556</v>
      </c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.75">
      <c r="A25" s="23">
        <v>16</v>
      </c>
      <c r="B25" s="71" t="s">
        <v>106</v>
      </c>
      <c r="C25" s="71" t="s">
        <v>38</v>
      </c>
      <c r="D25" s="71">
        <v>555</v>
      </c>
      <c r="E25" s="71">
        <v>1974</v>
      </c>
      <c r="F25" s="82">
        <v>0.0253125</v>
      </c>
      <c r="G25" s="31">
        <v>0.0024305555555555556</v>
      </c>
      <c r="H25" s="31">
        <f t="shared" si="0"/>
        <v>0.027743055555555556</v>
      </c>
      <c r="I25" s="23">
        <v>16</v>
      </c>
      <c r="J25" s="75">
        <v>15</v>
      </c>
      <c r="K25" s="60">
        <f t="shared" si="1"/>
        <v>7</v>
      </c>
      <c r="L25" s="31">
        <v>0.002777777777777778</v>
      </c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5.75">
      <c r="A26" s="23">
        <v>17</v>
      </c>
      <c r="B26" s="71" t="s">
        <v>148</v>
      </c>
      <c r="C26" s="71" t="s">
        <v>38</v>
      </c>
      <c r="D26" s="71">
        <v>113</v>
      </c>
      <c r="E26" s="71">
        <v>1982</v>
      </c>
      <c r="F26" s="82">
        <v>0.025590277777777778</v>
      </c>
      <c r="G26" s="31">
        <v>0.005208333333333333</v>
      </c>
      <c r="H26" s="31">
        <f t="shared" si="0"/>
        <v>0.03079861111111111</v>
      </c>
      <c r="I26" s="23">
        <v>17</v>
      </c>
      <c r="J26" s="75">
        <v>14</v>
      </c>
      <c r="K26" s="92">
        <f t="shared" si="1"/>
        <v>15</v>
      </c>
      <c r="L26" s="31">
        <v>0.0062499999999999995</v>
      </c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.75">
      <c r="A27" s="23">
        <v>18</v>
      </c>
      <c r="B27" s="71" t="s">
        <v>40</v>
      </c>
      <c r="C27" s="71" t="s">
        <v>38</v>
      </c>
      <c r="D27" s="71">
        <v>125</v>
      </c>
      <c r="E27" s="71">
        <v>1969</v>
      </c>
      <c r="F27" s="82">
        <v>0.03179398148148148</v>
      </c>
      <c r="G27" s="31">
        <v>0.0006944444444444445</v>
      </c>
      <c r="H27" s="31">
        <f t="shared" si="0"/>
        <v>0.03248842592592592</v>
      </c>
      <c r="I27" s="23">
        <v>18</v>
      </c>
      <c r="J27" s="75">
        <v>13</v>
      </c>
      <c r="K27" s="60">
        <f t="shared" si="1"/>
        <v>2</v>
      </c>
      <c r="L27" s="31">
        <v>0.0031249999999999997</v>
      </c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5.75">
      <c r="A28" s="23">
        <v>19</v>
      </c>
      <c r="B28" s="71" t="s">
        <v>46</v>
      </c>
      <c r="C28" s="71" t="s">
        <v>63</v>
      </c>
      <c r="D28" s="71">
        <v>118</v>
      </c>
      <c r="E28" s="71">
        <v>1968</v>
      </c>
      <c r="F28" s="82">
        <v>0.034999999999999996</v>
      </c>
      <c r="G28" s="31">
        <v>0.00034722222222222224</v>
      </c>
      <c r="H28" s="31">
        <f t="shared" si="0"/>
        <v>0.03534722222222222</v>
      </c>
      <c r="I28" s="23">
        <v>19</v>
      </c>
      <c r="J28" s="75">
        <v>12</v>
      </c>
      <c r="K28" s="60">
        <f t="shared" si="1"/>
        <v>1</v>
      </c>
      <c r="L28" s="31">
        <v>0.0038194444444444443</v>
      </c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5.75">
      <c r="A29" s="23">
        <v>20</v>
      </c>
      <c r="B29" s="71" t="s">
        <v>107</v>
      </c>
      <c r="C29" s="71" t="s">
        <v>64</v>
      </c>
      <c r="D29" s="71">
        <v>121</v>
      </c>
      <c r="E29" s="71">
        <v>1973</v>
      </c>
      <c r="F29" s="82">
        <v>0.033379629629629634</v>
      </c>
      <c r="G29" s="31">
        <v>0.0020833333333333333</v>
      </c>
      <c r="H29" s="31">
        <f t="shared" si="0"/>
        <v>0.03546296296296297</v>
      </c>
      <c r="I29" s="23">
        <v>20</v>
      </c>
      <c r="J29" s="75">
        <v>11</v>
      </c>
      <c r="K29" s="60">
        <f t="shared" si="1"/>
        <v>6</v>
      </c>
      <c r="L29" s="31">
        <v>0.004166666666666667</v>
      </c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15.75">
      <c r="A30" s="23">
        <v>21</v>
      </c>
      <c r="B30" s="71" t="s">
        <v>59</v>
      </c>
      <c r="C30" s="71" t="s">
        <v>37</v>
      </c>
      <c r="D30" s="71">
        <v>444</v>
      </c>
      <c r="E30" s="71">
        <v>1981</v>
      </c>
      <c r="F30" s="82">
        <v>0.030636574074074076</v>
      </c>
      <c r="G30" s="31">
        <v>0.004861111111111111</v>
      </c>
      <c r="H30" s="31">
        <f t="shared" si="0"/>
        <v>0.03549768518518519</v>
      </c>
      <c r="I30" s="23">
        <v>21</v>
      </c>
      <c r="J30" s="75">
        <v>10</v>
      </c>
      <c r="K30" s="60">
        <f t="shared" si="1"/>
        <v>14</v>
      </c>
      <c r="L30" s="31">
        <v>0.004166666666666667</v>
      </c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5.75">
      <c r="A31" s="23">
        <v>22</v>
      </c>
      <c r="B31" s="71" t="s">
        <v>42</v>
      </c>
      <c r="C31" s="71" t="s">
        <v>37</v>
      </c>
      <c r="D31" s="71">
        <v>969</v>
      </c>
      <c r="E31" s="71">
        <v>1981</v>
      </c>
      <c r="F31" s="82">
        <v>0.042118055555555554</v>
      </c>
      <c r="G31" s="31">
        <v>0.004861111111111111</v>
      </c>
      <c r="H31" s="31">
        <f t="shared" si="0"/>
        <v>0.04697916666666667</v>
      </c>
      <c r="I31" s="23">
        <v>22</v>
      </c>
      <c r="J31" s="75">
        <v>9</v>
      </c>
      <c r="K31" s="60">
        <f t="shared" si="1"/>
        <v>14</v>
      </c>
      <c r="L31" s="31">
        <v>0.004861111111111111</v>
      </c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15.75">
      <c r="A32" s="23">
        <v>23</v>
      </c>
      <c r="B32" s="71" t="s">
        <v>149</v>
      </c>
      <c r="C32" s="71" t="s">
        <v>38</v>
      </c>
      <c r="D32" s="71">
        <v>139</v>
      </c>
      <c r="E32" s="71">
        <v>1985</v>
      </c>
      <c r="F32" s="82">
        <v>0.0488425925925926</v>
      </c>
      <c r="G32" s="31">
        <v>0.0062499999999999995</v>
      </c>
      <c r="H32" s="31">
        <f t="shared" si="0"/>
        <v>0.055092592592592596</v>
      </c>
      <c r="I32" s="23">
        <v>23</v>
      </c>
      <c r="J32" s="75">
        <v>8</v>
      </c>
      <c r="K32" s="60">
        <f t="shared" si="1"/>
        <v>18</v>
      </c>
      <c r="L32" s="31">
        <v>0.004861111111111111</v>
      </c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5.75">
      <c r="A33" s="23">
        <v>24</v>
      </c>
      <c r="B33" s="71" t="s">
        <v>45</v>
      </c>
      <c r="C33" s="71" t="s">
        <v>38</v>
      </c>
      <c r="D33" s="71">
        <v>135</v>
      </c>
      <c r="E33" s="71">
        <v>1975</v>
      </c>
      <c r="F33" s="82">
        <v>0.06188657407407407</v>
      </c>
      <c r="G33" s="31">
        <v>0.002777777777777778</v>
      </c>
      <c r="H33" s="31">
        <f t="shared" si="0"/>
        <v>0.06466435185185185</v>
      </c>
      <c r="I33" s="23">
        <v>24</v>
      </c>
      <c r="J33" s="75">
        <v>7</v>
      </c>
      <c r="K33" s="60">
        <f t="shared" si="1"/>
        <v>8</v>
      </c>
      <c r="L33" s="31">
        <v>0.005208333333333333</v>
      </c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5.75">
      <c r="A34" s="23">
        <v>25</v>
      </c>
      <c r="B34" s="71" t="s">
        <v>43</v>
      </c>
      <c r="C34" s="71" t="s">
        <v>38</v>
      </c>
      <c r="D34" s="71">
        <v>119</v>
      </c>
      <c r="E34" s="71">
        <v>1972</v>
      </c>
      <c r="F34" s="82">
        <v>0.06725694444444445</v>
      </c>
      <c r="G34" s="31">
        <v>0.001736111111111111</v>
      </c>
      <c r="H34" s="31">
        <f t="shared" si="0"/>
        <v>0.06899305555555556</v>
      </c>
      <c r="I34" s="23">
        <v>25</v>
      </c>
      <c r="J34" s="75">
        <v>6</v>
      </c>
      <c r="K34" s="60">
        <f t="shared" si="1"/>
        <v>5</v>
      </c>
      <c r="L34" s="31">
        <v>0.0062499999999999995</v>
      </c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5.75">
      <c r="A35" s="23">
        <v>26</v>
      </c>
      <c r="B35" s="71" t="s">
        <v>44</v>
      </c>
      <c r="C35" s="71" t="s">
        <v>63</v>
      </c>
      <c r="D35" s="71">
        <v>109</v>
      </c>
      <c r="E35" s="71">
        <v>1968</v>
      </c>
      <c r="F35" s="73" t="s">
        <v>25</v>
      </c>
      <c r="G35" s="31"/>
      <c r="H35" s="31"/>
      <c r="I35" s="23"/>
      <c r="J35" s="75"/>
      <c r="K35" s="60"/>
      <c r="L35" s="31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.75">
      <c r="A36" s="23">
        <v>27</v>
      </c>
      <c r="B36" s="80" t="s">
        <v>192</v>
      </c>
      <c r="C36" s="71" t="s">
        <v>64</v>
      </c>
      <c r="D36" s="80">
        <v>10000</v>
      </c>
      <c r="E36" s="80">
        <v>1972</v>
      </c>
      <c r="F36" s="73" t="s">
        <v>25</v>
      </c>
      <c r="G36" s="31"/>
      <c r="H36" s="31"/>
      <c r="I36" s="23"/>
      <c r="J36" s="23"/>
      <c r="K36" s="60"/>
      <c r="L36" s="31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5.75">
      <c r="A37" s="27"/>
      <c r="I37" s="27"/>
      <c r="J37" s="27"/>
      <c r="K37" s="18"/>
      <c r="L37" s="49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5.75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49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5">
      <c r="A39" s="4"/>
      <c r="B39" s="4" t="s">
        <v>13</v>
      </c>
      <c r="C39" s="26"/>
      <c r="D39" s="4" t="s">
        <v>15</v>
      </c>
      <c r="E39" s="4"/>
      <c r="F39" s="4" t="s">
        <v>17</v>
      </c>
      <c r="G39" s="4" t="s">
        <v>19</v>
      </c>
      <c r="H39" s="4"/>
      <c r="I39" s="4"/>
      <c r="J39" s="4"/>
      <c r="K39" s="4"/>
      <c r="L39" s="49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5">
      <c r="A40" s="4"/>
      <c r="B40" s="4"/>
      <c r="C40" s="26"/>
      <c r="D40" s="4"/>
      <c r="E40" s="4"/>
      <c r="F40" s="4"/>
      <c r="G40" s="4"/>
      <c r="H40" s="4"/>
      <c r="I40" s="4"/>
      <c r="J40" s="4"/>
      <c r="K40" s="4"/>
      <c r="L40" s="49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15">
      <c r="A41" s="4"/>
      <c r="B41" s="4" t="s">
        <v>14</v>
      </c>
      <c r="C41" s="26"/>
      <c r="D41" s="4" t="s">
        <v>16</v>
      </c>
      <c r="E41" s="4"/>
      <c r="F41" s="4" t="s">
        <v>18</v>
      </c>
      <c r="G41" s="4" t="s">
        <v>19</v>
      </c>
      <c r="H41" s="4"/>
      <c r="I41" s="4"/>
      <c r="J41" s="4"/>
      <c r="K41" s="4"/>
      <c r="L41" s="49"/>
      <c r="M41" s="4"/>
      <c r="N41" s="4"/>
      <c r="O41" s="4"/>
      <c r="P41" s="4"/>
      <c r="Q41" s="4"/>
      <c r="R41" s="4"/>
      <c r="S41" s="4"/>
      <c r="T41" s="4"/>
      <c r="U41" s="4"/>
      <c r="V41" s="4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64"/>
  <sheetViews>
    <sheetView view="pageBreakPreview" zoomScaleSheetLayoutView="100" zoomScalePageLayoutView="0" workbookViewId="0" topLeftCell="A46">
      <selection activeCell="B43" sqref="B43:E60"/>
    </sheetView>
  </sheetViews>
  <sheetFormatPr defaultColWidth="9.00390625" defaultRowHeight="12.75"/>
  <cols>
    <col min="1" max="1" width="6.00390625" style="1" customWidth="1"/>
    <col min="2" max="2" width="25.375" style="94" customWidth="1"/>
    <col min="3" max="3" width="26.00390625" style="94" customWidth="1"/>
    <col min="4" max="4" width="8.75390625" style="1" customWidth="1"/>
    <col min="5" max="5" width="8.375" style="1" customWidth="1"/>
    <col min="6" max="6" width="10.375" style="1" customWidth="1"/>
    <col min="7" max="7" width="12.37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375" style="48" bestFit="1" customWidth="1"/>
    <col min="13" max="22" width="9.125" style="1" customWidth="1"/>
  </cols>
  <sheetData>
    <row r="1" spans="1:10" ht="12.7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5.25" customHeight="1"/>
    <row r="4" spans="1:22" s="17" customFormat="1" ht="51.75" customHeight="1" thickBot="1">
      <c r="A4" s="156" t="s">
        <v>54</v>
      </c>
      <c r="B4" s="156"/>
      <c r="C4" s="156"/>
      <c r="D4" s="156"/>
      <c r="E4" s="156"/>
      <c r="F4" s="156"/>
      <c r="G4" s="156"/>
      <c r="H4" s="156"/>
      <c r="I4" s="156"/>
      <c r="J4" s="156"/>
      <c r="K4" s="16"/>
      <c r="L4" s="58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3.5" thickTop="1">
      <c r="A5" s="1" t="s">
        <v>147</v>
      </c>
    </row>
    <row r="6" spans="1:10" ht="18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22" s="5" customFormat="1" ht="15.75">
      <c r="A7" s="53" t="s">
        <v>85</v>
      </c>
      <c r="B7" s="95"/>
      <c r="C7" s="95"/>
      <c r="D7" s="4"/>
      <c r="E7" s="4"/>
      <c r="F7" s="4"/>
      <c r="G7" s="4"/>
      <c r="H7" s="4"/>
      <c r="I7" s="4"/>
      <c r="J7" s="15" t="s">
        <v>22</v>
      </c>
      <c r="K7" s="4"/>
      <c r="L7" s="49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>
      <c r="A8" s="4"/>
      <c r="B8" s="95"/>
      <c r="C8" s="95"/>
      <c r="D8" s="4"/>
      <c r="E8" s="4"/>
      <c r="F8" s="4"/>
      <c r="G8" s="4"/>
      <c r="H8" s="4"/>
      <c r="I8" s="4"/>
      <c r="J8" s="4"/>
      <c r="K8" s="4"/>
      <c r="L8" s="49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7" customFormat="1" ht="31.5" customHeight="1">
      <c r="A9" s="8" t="s">
        <v>12</v>
      </c>
      <c r="B9" s="8" t="s">
        <v>9</v>
      </c>
      <c r="C9" s="8" t="s">
        <v>0</v>
      </c>
      <c r="D9" s="8" t="s">
        <v>1</v>
      </c>
      <c r="E9" s="8" t="s">
        <v>2</v>
      </c>
      <c r="F9" s="8" t="s">
        <v>6</v>
      </c>
      <c r="G9" s="8" t="s">
        <v>5</v>
      </c>
      <c r="H9" s="8" t="s">
        <v>3</v>
      </c>
      <c r="I9" s="8" t="s">
        <v>7</v>
      </c>
      <c r="J9" s="8" t="s">
        <v>8</v>
      </c>
      <c r="K9" s="6"/>
      <c r="L9" s="5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5" customFormat="1" ht="15.75">
      <c r="A10" s="23">
        <v>1</v>
      </c>
      <c r="B10" s="81" t="s">
        <v>150</v>
      </c>
      <c r="C10" s="81" t="s">
        <v>38</v>
      </c>
      <c r="D10" s="72">
        <v>201</v>
      </c>
      <c r="E10" s="72">
        <v>1967</v>
      </c>
      <c r="F10" s="73">
        <v>0.013043981481481483</v>
      </c>
      <c r="G10" s="31">
        <v>0</v>
      </c>
      <c r="H10" s="31">
        <f aca="true" t="shared" si="0" ref="H10:H23">F10+G10</f>
        <v>0.013043981481481483</v>
      </c>
      <c r="I10" s="75">
        <v>1</v>
      </c>
      <c r="J10" s="75">
        <v>33</v>
      </c>
      <c r="K10" s="18"/>
      <c r="L10" s="61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.75">
      <c r="A11" s="23">
        <v>2</v>
      </c>
      <c r="B11" s="81" t="s">
        <v>151</v>
      </c>
      <c r="C11" s="81" t="s">
        <v>62</v>
      </c>
      <c r="D11" s="72">
        <v>205</v>
      </c>
      <c r="E11" s="72">
        <v>1973</v>
      </c>
      <c r="F11" s="73">
        <v>0.014965277777777779</v>
      </c>
      <c r="G11" s="31">
        <v>0.0020833333333333333</v>
      </c>
      <c r="H11" s="31">
        <f t="shared" si="0"/>
        <v>0.01704861111111111</v>
      </c>
      <c r="I11" s="75">
        <v>2</v>
      </c>
      <c r="J11" s="75">
        <v>31</v>
      </c>
      <c r="K11" s="18">
        <f>E11-1967</f>
        <v>6</v>
      </c>
      <c r="L11" s="62">
        <v>0.00034722222222222224</v>
      </c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.75">
      <c r="A12" s="23">
        <v>3</v>
      </c>
      <c r="B12" s="81" t="s">
        <v>152</v>
      </c>
      <c r="C12" s="81" t="s">
        <v>62</v>
      </c>
      <c r="D12" s="72">
        <v>204</v>
      </c>
      <c r="E12" s="72">
        <v>1976</v>
      </c>
      <c r="F12" s="73">
        <v>0.01650462962962963</v>
      </c>
      <c r="G12" s="31">
        <v>0.0031249999999999997</v>
      </c>
      <c r="H12" s="31">
        <f t="shared" si="0"/>
        <v>0.01962962962962963</v>
      </c>
      <c r="I12" s="75">
        <v>3</v>
      </c>
      <c r="J12" s="75">
        <v>29</v>
      </c>
      <c r="K12" s="18">
        <f aca="true" t="shared" si="1" ref="K12:K23">E12-1967</f>
        <v>9</v>
      </c>
      <c r="L12" s="62">
        <v>0.0010416666666666667</v>
      </c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>
      <c r="A13" s="23">
        <v>4</v>
      </c>
      <c r="B13" s="81" t="s">
        <v>153</v>
      </c>
      <c r="C13" s="81" t="s">
        <v>61</v>
      </c>
      <c r="D13" s="72">
        <v>227</v>
      </c>
      <c r="E13" s="72">
        <v>1972</v>
      </c>
      <c r="F13" s="73">
        <v>0.018078703703703704</v>
      </c>
      <c r="G13" s="31">
        <v>0.001736111111111111</v>
      </c>
      <c r="H13" s="31">
        <f t="shared" si="0"/>
        <v>0.019814814814814816</v>
      </c>
      <c r="I13" s="75">
        <v>4</v>
      </c>
      <c r="J13" s="75">
        <v>27</v>
      </c>
      <c r="K13" s="18">
        <f t="shared" si="1"/>
        <v>5</v>
      </c>
      <c r="L13" s="61">
        <v>0.001736111111111111</v>
      </c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.75">
      <c r="A14" s="23">
        <v>5</v>
      </c>
      <c r="B14" s="81" t="s">
        <v>154</v>
      </c>
      <c r="C14" s="81" t="s">
        <v>64</v>
      </c>
      <c r="D14" s="72">
        <v>211</v>
      </c>
      <c r="E14" s="72">
        <v>1975</v>
      </c>
      <c r="F14" s="73">
        <v>0.018680555555555554</v>
      </c>
      <c r="G14" s="31">
        <v>0.002777777777777778</v>
      </c>
      <c r="H14" s="31">
        <f t="shared" si="0"/>
        <v>0.021458333333333333</v>
      </c>
      <c r="I14" s="75">
        <v>5</v>
      </c>
      <c r="J14" s="75">
        <v>26</v>
      </c>
      <c r="K14" s="18">
        <f t="shared" si="1"/>
        <v>8</v>
      </c>
      <c r="L14" s="61">
        <v>0.001736111111111111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>
      <c r="A15" s="23">
        <v>6</v>
      </c>
      <c r="B15" s="81" t="s">
        <v>156</v>
      </c>
      <c r="C15" s="81" t="s">
        <v>37</v>
      </c>
      <c r="D15" s="72">
        <v>212</v>
      </c>
      <c r="E15" s="72">
        <v>1972</v>
      </c>
      <c r="F15" s="73">
        <v>0.02008101851851852</v>
      </c>
      <c r="G15" s="31">
        <v>0.001736111111111111</v>
      </c>
      <c r="H15" s="31">
        <f t="shared" si="0"/>
        <v>0.02181712962962963</v>
      </c>
      <c r="I15" s="75">
        <v>6</v>
      </c>
      <c r="J15" s="75">
        <v>25</v>
      </c>
      <c r="K15" s="18">
        <f t="shared" si="1"/>
        <v>5</v>
      </c>
      <c r="L15" s="61">
        <v>0.0020833333333333333</v>
      </c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>
      <c r="A16" s="23">
        <v>7</v>
      </c>
      <c r="B16" s="81" t="s">
        <v>157</v>
      </c>
      <c r="C16" s="81" t="s">
        <v>64</v>
      </c>
      <c r="D16" s="72">
        <v>208</v>
      </c>
      <c r="E16" s="72">
        <v>1968</v>
      </c>
      <c r="F16" s="73">
        <v>0.02228009259259259</v>
      </c>
      <c r="G16" s="31">
        <v>0.00034722222222222224</v>
      </c>
      <c r="H16" s="31">
        <f t="shared" si="0"/>
        <v>0.022627314814814812</v>
      </c>
      <c r="I16" s="75">
        <v>7</v>
      </c>
      <c r="J16" s="75">
        <v>24</v>
      </c>
      <c r="K16" s="18">
        <f t="shared" si="1"/>
        <v>1</v>
      </c>
      <c r="L16" s="61">
        <v>0.002777777777777778</v>
      </c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5.75">
      <c r="A17" s="23">
        <v>8</v>
      </c>
      <c r="B17" s="81" t="s">
        <v>155</v>
      </c>
      <c r="C17" s="81" t="s">
        <v>38</v>
      </c>
      <c r="D17" s="72">
        <v>232</v>
      </c>
      <c r="E17" s="72">
        <v>1981</v>
      </c>
      <c r="F17" s="73">
        <v>0.018912037037037036</v>
      </c>
      <c r="G17" s="31">
        <v>0.004861111111111111</v>
      </c>
      <c r="H17" s="31">
        <f t="shared" si="0"/>
        <v>0.023773148148148147</v>
      </c>
      <c r="I17" s="75">
        <v>8</v>
      </c>
      <c r="J17" s="75">
        <v>23</v>
      </c>
      <c r="K17" s="18">
        <f t="shared" si="1"/>
        <v>14</v>
      </c>
      <c r="L17" s="61">
        <v>0.0031249999999999997</v>
      </c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.75">
      <c r="A18" s="23">
        <v>9</v>
      </c>
      <c r="B18" s="81" t="s">
        <v>161</v>
      </c>
      <c r="C18" s="81" t="s">
        <v>36</v>
      </c>
      <c r="D18" s="72">
        <v>202</v>
      </c>
      <c r="E18" s="72">
        <v>1970</v>
      </c>
      <c r="F18" s="73">
        <v>0.02461805555555556</v>
      </c>
      <c r="G18" s="31">
        <v>0.0010416666666666667</v>
      </c>
      <c r="H18" s="31">
        <f t="shared" si="0"/>
        <v>0.025659722222222226</v>
      </c>
      <c r="I18" s="75">
        <v>9</v>
      </c>
      <c r="J18" s="75">
        <v>22</v>
      </c>
      <c r="K18" s="18">
        <f t="shared" si="1"/>
        <v>3</v>
      </c>
      <c r="L18" s="61">
        <v>0.0031249999999999997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>
      <c r="A19" s="23">
        <v>10</v>
      </c>
      <c r="B19" s="81" t="s">
        <v>158</v>
      </c>
      <c r="C19" s="81" t="s">
        <v>139</v>
      </c>
      <c r="D19" s="72">
        <v>209</v>
      </c>
      <c r="E19" s="72">
        <v>1976</v>
      </c>
      <c r="F19" s="73">
        <v>0.023055555555555555</v>
      </c>
      <c r="G19" s="31">
        <v>0.0031249999999999997</v>
      </c>
      <c r="H19" s="31">
        <f t="shared" si="0"/>
        <v>0.026180555555555554</v>
      </c>
      <c r="I19" s="75">
        <v>10</v>
      </c>
      <c r="J19" s="75">
        <v>21</v>
      </c>
      <c r="K19" s="18">
        <f t="shared" si="1"/>
        <v>9</v>
      </c>
      <c r="L19" s="61">
        <v>0.003472222222222222</v>
      </c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>
      <c r="A20" s="23">
        <v>11</v>
      </c>
      <c r="B20" s="81" t="s">
        <v>160</v>
      </c>
      <c r="C20" s="81" t="s">
        <v>64</v>
      </c>
      <c r="D20" s="72">
        <v>210</v>
      </c>
      <c r="E20" s="72">
        <v>1977</v>
      </c>
      <c r="F20" s="73">
        <v>0.0241087962962963</v>
      </c>
      <c r="G20" s="31">
        <v>0.003472222222222222</v>
      </c>
      <c r="H20" s="31">
        <f t="shared" si="0"/>
        <v>0.02758101851851852</v>
      </c>
      <c r="I20" s="75">
        <v>11</v>
      </c>
      <c r="J20" s="75">
        <v>20</v>
      </c>
      <c r="K20" s="18">
        <f t="shared" si="1"/>
        <v>10</v>
      </c>
      <c r="L20" s="61">
        <v>0.004166666666666667</v>
      </c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.75">
      <c r="A21" s="23">
        <v>12</v>
      </c>
      <c r="B21" s="81" t="s">
        <v>159</v>
      </c>
      <c r="C21" s="81" t="s">
        <v>38</v>
      </c>
      <c r="D21" s="72">
        <v>888</v>
      </c>
      <c r="E21" s="72">
        <v>1981</v>
      </c>
      <c r="F21" s="73">
        <v>0.023587962962962963</v>
      </c>
      <c r="G21" s="31">
        <v>0.004861111111111111</v>
      </c>
      <c r="H21" s="31">
        <f t="shared" si="0"/>
        <v>0.028449074074074075</v>
      </c>
      <c r="I21" s="75">
        <v>12</v>
      </c>
      <c r="J21" s="75">
        <v>19</v>
      </c>
      <c r="K21" s="18">
        <f t="shared" si="1"/>
        <v>14</v>
      </c>
      <c r="L21" s="61">
        <v>0.004513888888888889</v>
      </c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.75">
      <c r="A22" s="23">
        <v>13</v>
      </c>
      <c r="B22" s="81" t="s">
        <v>162</v>
      </c>
      <c r="C22" s="81" t="s">
        <v>36</v>
      </c>
      <c r="D22" s="72">
        <v>203</v>
      </c>
      <c r="E22" s="72">
        <v>1980</v>
      </c>
      <c r="F22" s="73">
        <v>0.029872685185185183</v>
      </c>
      <c r="G22" s="31">
        <v>0.004513888888888889</v>
      </c>
      <c r="H22" s="31">
        <f t="shared" si="0"/>
        <v>0.03438657407407407</v>
      </c>
      <c r="I22" s="75">
        <v>13</v>
      </c>
      <c r="J22" s="75">
        <v>18</v>
      </c>
      <c r="K22" s="18">
        <f t="shared" si="1"/>
        <v>13</v>
      </c>
      <c r="L22" s="61">
        <v>0.004861111111111111</v>
      </c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5.75">
      <c r="A23" s="23">
        <v>14</v>
      </c>
      <c r="B23" s="81" t="s">
        <v>163</v>
      </c>
      <c r="C23" s="81" t="s">
        <v>37</v>
      </c>
      <c r="D23" s="72">
        <v>230</v>
      </c>
      <c r="E23" s="72">
        <v>1979</v>
      </c>
      <c r="F23" s="73">
        <v>0.045405092592592594</v>
      </c>
      <c r="G23" s="31">
        <v>0.004166666666666667</v>
      </c>
      <c r="H23" s="31">
        <f t="shared" si="0"/>
        <v>0.04957175925925926</v>
      </c>
      <c r="I23" s="75">
        <v>14</v>
      </c>
      <c r="J23" s="75">
        <v>17</v>
      </c>
      <c r="K23" s="18">
        <f t="shared" si="1"/>
        <v>12</v>
      </c>
      <c r="L23" s="61">
        <v>0.004861111111111111</v>
      </c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5.75">
      <c r="A24" s="23">
        <v>15</v>
      </c>
      <c r="B24" s="81" t="s">
        <v>166</v>
      </c>
      <c r="C24" s="81" t="s">
        <v>38</v>
      </c>
      <c r="D24" s="72">
        <v>216</v>
      </c>
      <c r="E24" s="72">
        <v>1963</v>
      </c>
      <c r="F24" s="82">
        <v>0.01767361111111111</v>
      </c>
      <c r="G24" s="31"/>
      <c r="H24" s="31" t="s">
        <v>132</v>
      </c>
      <c r="I24" s="23"/>
      <c r="J24" s="23"/>
      <c r="K24" s="18"/>
      <c r="L24" s="61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.75">
      <c r="A25" s="23">
        <v>16</v>
      </c>
      <c r="B25" s="81" t="s">
        <v>164</v>
      </c>
      <c r="C25" s="81" t="s">
        <v>38</v>
      </c>
      <c r="D25" s="72">
        <v>213</v>
      </c>
      <c r="E25" s="72">
        <v>1967</v>
      </c>
      <c r="F25" s="73" t="s">
        <v>25</v>
      </c>
      <c r="G25" s="31"/>
      <c r="H25" s="31"/>
      <c r="I25" s="23"/>
      <c r="J25" s="23"/>
      <c r="K25" s="18"/>
      <c r="L25" s="6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5.75">
      <c r="A26" s="23">
        <v>17</v>
      </c>
      <c r="B26" s="81" t="s">
        <v>165</v>
      </c>
      <c r="C26" s="81" t="s">
        <v>36</v>
      </c>
      <c r="D26" s="72">
        <v>215</v>
      </c>
      <c r="E26" s="72">
        <v>1970</v>
      </c>
      <c r="F26" s="73" t="s">
        <v>25</v>
      </c>
      <c r="G26" s="31"/>
      <c r="H26" s="31"/>
      <c r="I26" s="23"/>
      <c r="J26" s="23"/>
      <c r="K26" s="18"/>
      <c r="L26" s="61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32.25" customHeight="1">
      <c r="A27" s="27"/>
      <c r="B27" s="97"/>
      <c r="C27" s="97"/>
      <c r="D27" s="63"/>
      <c r="E27" s="64"/>
      <c r="F27" s="65"/>
      <c r="G27" s="66"/>
      <c r="H27" s="66"/>
      <c r="I27" s="27"/>
      <c r="J27" s="43" t="s">
        <v>23</v>
      </c>
      <c r="K27" s="18"/>
      <c r="L27" s="49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31.5">
      <c r="A28" s="8" t="s">
        <v>12</v>
      </c>
      <c r="B28" s="96" t="s">
        <v>9</v>
      </c>
      <c r="C28" s="96" t="s">
        <v>0</v>
      </c>
      <c r="D28" s="8" t="s">
        <v>1</v>
      </c>
      <c r="E28" s="8" t="s">
        <v>2</v>
      </c>
      <c r="F28" s="8" t="s">
        <v>6</v>
      </c>
      <c r="G28" s="8" t="s">
        <v>5</v>
      </c>
      <c r="H28" s="8" t="s">
        <v>3</v>
      </c>
      <c r="I28" s="8" t="s">
        <v>7</v>
      </c>
      <c r="J28" s="8" t="s">
        <v>8</v>
      </c>
      <c r="K28" s="18"/>
      <c r="L28" s="49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5.75">
      <c r="A29" s="79">
        <v>1</v>
      </c>
      <c r="B29" s="71" t="s">
        <v>167</v>
      </c>
      <c r="C29" s="71" t="s">
        <v>178</v>
      </c>
      <c r="D29" s="71">
        <v>221</v>
      </c>
      <c r="E29" s="71">
        <v>1957</v>
      </c>
      <c r="F29" s="82">
        <v>0.019699074074074074</v>
      </c>
      <c r="G29" s="93">
        <v>0.001736111111111111</v>
      </c>
      <c r="H29" s="31">
        <f aca="true" t="shared" si="2" ref="H29:H39">F29+G29</f>
        <v>0.021435185185185186</v>
      </c>
      <c r="I29" s="75">
        <v>1</v>
      </c>
      <c r="J29" s="75">
        <v>33</v>
      </c>
      <c r="K29" s="18"/>
      <c r="L29" s="61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15.75">
      <c r="A30" s="23">
        <v>2</v>
      </c>
      <c r="B30" s="71" t="s">
        <v>168</v>
      </c>
      <c r="C30" s="71" t="s">
        <v>179</v>
      </c>
      <c r="D30" s="71">
        <v>219</v>
      </c>
      <c r="E30" s="71">
        <v>1956</v>
      </c>
      <c r="F30" s="82">
        <v>0.021851851851851848</v>
      </c>
      <c r="G30" s="93">
        <v>0.001388888888888889</v>
      </c>
      <c r="H30" s="31">
        <f t="shared" si="2"/>
        <v>0.023240740740740735</v>
      </c>
      <c r="I30" s="75">
        <v>2</v>
      </c>
      <c r="J30" s="75">
        <v>31</v>
      </c>
      <c r="K30" s="18">
        <f>E30-1952</f>
        <v>4</v>
      </c>
      <c r="L30" s="61">
        <v>0.00034722222222222224</v>
      </c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5.75">
      <c r="A31" s="79">
        <v>3</v>
      </c>
      <c r="B31" s="71" t="s">
        <v>169</v>
      </c>
      <c r="C31" s="71" t="s">
        <v>178</v>
      </c>
      <c r="D31" s="71">
        <v>214</v>
      </c>
      <c r="E31" s="71">
        <v>1955</v>
      </c>
      <c r="F31" s="82">
        <v>0.02269675925925926</v>
      </c>
      <c r="G31" s="93">
        <v>0.0010416666666666667</v>
      </c>
      <c r="H31" s="31">
        <f t="shared" si="2"/>
        <v>0.023738425925925927</v>
      </c>
      <c r="I31" s="75">
        <v>3</v>
      </c>
      <c r="J31" s="75">
        <v>29</v>
      </c>
      <c r="K31" s="18">
        <f aca="true" t="shared" si="3" ref="K31:K39">E31-1952</f>
        <v>3</v>
      </c>
      <c r="L31" s="61">
        <v>0.0010416666666666667</v>
      </c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15.75">
      <c r="A32" s="23">
        <v>4</v>
      </c>
      <c r="B32" s="71" t="s">
        <v>172</v>
      </c>
      <c r="C32" s="71" t="s">
        <v>178</v>
      </c>
      <c r="D32" s="71">
        <v>223</v>
      </c>
      <c r="E32" s="71">
        <v>1956</v>
      </c>
      <c r="F32" s="82">
        <v>0.02480324074074074</v>
      </c>
      <c r="G32" s="93">
        <v>0.001388888888888889</v>
      </c>
      <c r="H32" s="31">
        <f t="shared" si="2"/>
        <v>0.026192129629629628</v>
      </c>
      <c r="I32" s="75">
        <v>4</v>
      </c>
      <c r="J32" s="75">
        <v>27</v>
      </c>
      <c r="K32" s="18">
        <f t="shared" si="3"/>
        <v>4</v>
      </c>
      <c r="L32" s="61">
        <v>0.001388888888888889</v>
      </c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5.75">
      <c r="A33" s="79">
        <v>5</v>
      </c>
      <c r="B33" s="71" t="s">
        <v>170</v>
      </c>
      <c r="C33" s="71" t="s">
        <v>180</v>
      </c>
      <c r="D33" s="71">
        <v>207</v>
      </c>
      <c r="E33" s="71">
        <v>1959</v>
      </c>
      <c r="F33" s="82">
        <v>0.02394675925925926</v>
      </c>
      <c r="G33" s="93">
        <v>0.0024305555555555556</v>
      </c>
      <c r="H33" s="31">
        <f t="shared" si="2"/>
        <v>0.02637731481481482</v>
      </c>
      <c r="I33" s="75">
        <v>5</v>
      </c>
      <c r="J33" s="75">
        <v>26</v>
      </c>
      <c r="K33" s="18">
        <f t="shared" si="3"/>
        <v>7</v>
      </c>
      <c r="L33" s="61">
        <v>0.001388888888888889</v>
      </c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5.75">
      <c r="A34" s="23">
        <v>6</v>
      </c>
      <c r="B34" s="71" t="s">
        <v>84</v>
      </c>
      <c r="C34" s="71" t="s">
        <v>178</v>
      </c>
      <c r="D34" s="71">
        <v>225</v>
      </c>
      <c r="E34" s="71">
        <v>1952</v>
      </c>
      <c r="F34" s="82">
        <v>0.026921296296296294</v>
      </c>
      <c r="G34" s="93">
        <v>0</v>
      </c>
      <c r="H34" s="31">
        <f t="shared" si="2"/>
        <v>0.026921296296296294</v>
      </c>
      <c r="I34" s="75">
        <v>6</v>
      </c>
      <c r="J34" s="75">
        <v>25</v>
      </c>
      <c r="K34" s="18">
        <f t="shared" si="3"/>
        <v>0</v>
      </c>
      <c r="L34" s="61">
        <v>0.001736111111111111</v>
      </c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5.75">
      <c r="A35" s="79">
        <v>7</v>
      </c>
      <c r="B35" s="71" t="s">
        <v>171</v>
      </c>
      <c r="C35" s="71" t="s">
        <v>178</v>
      </c>
      <c r="D35" s="71">
        <v>229</v>
      </c>
      <c r="E35" s="71">
        <v>1960</v>
      </c>
      <c r="F35" s="82">
        <v>0.024479166666666666</v>
      </c>
      <c r="G35" s="93">
        <v>0.002777777777777778</v>
      </c>
      <c r="H35" s="31">
        <f t="shared" si="2"/>
        <v>0.027256944444444445</v>
      </c>
      <c r="I35" s="75">
        <v>7</v>
      </c>
      <c r="J35" s="75">
        <v>24</v>
      </c>
      <c r="K35" s="18">
        <f t="shared" si="3"/>
        <v>8</v>
      </c>
      <c r="L35" s="61">
        <v>0.001736111111111111</v>
      </c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.75">
      <c r="A36" s="23">
        <v>8</v>
      </c>
      <c r="B36" s="71" t="s">
        <v>174</v>
      </c>
      <c r="C36" s="71" t="s">
        <v>180</v>
      </c>
      <c r="D36" s="71">
        <v>206</v>
      </c>
      <c r="E36" s="71">
        <v>1957</v>
      </c>
      <c r="F36" s="82">
        <v>0.02684027777777778</v>
      </c>
      <c r="G36" s="93">
        <v>0.001736111111111111</v>
      </c>
      <c r="H36" s="31">
        <f t="shared" si="2"/>
        <v>0.02857638888888889</v>
      </c>
      <c r="I36" s="75">
        <v>8</v>
      </c>
      <c r="J36" s="75">
        <v>23</v>
      </c>
      <c r="K36" s="18">
        <f t="shared" si="3"/>
        <v>5</v>
      </c>
      <c r="L36" s="61">
        <v>0.0024305555555555556</v>
      </c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5.75">
      <c r="A37" s="79">
        <v>9</v>
      </c>
      <c r="B37" s="71" t="s">
        <v>173</v>
      </c>
      <c r="C37" s="71" t="s">
        <v>178</v>
      </c>
      <c r="D37" s="71">
        <v>218</v>
      </c>
      <c r="E37" s="71">
        <v>1961</v>
      </c>
      <c r="F37" s="82">
        <v>0.02576388888888889</v>
      </c>
      <c r="G37" s="93">
        <v>0.0031249999999999997</v>
      </c>
      <c r="H37" s="31">
        <f t="shared" si="2"/>
        <v>0.02888888888888889</v>
      </c>
      <c r="I37" s="75">
        <v>9</v>
      </c>
      <c r="J37" s="75">
        <v>22</v>
      </c>
      <c r="K37" s="18">
        <f t="shared" si="3"/>
        <v>9</v>
      </c>
      <c r="L37" s="61">
        <v>0.002777777777777778</v>
      </c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5.75">
      <c r="A38" s="23">
        <v>10</v>
      </c>
      <c r="B38" s="71" t="s">
        <v>175</v>
      </c>
      <c r="C38" s="71" t="s">
        <v>178</v>
      </c>
      <c r="D38" s="71">
        <v>231</v>
      </c>
      <c r="E38" s="71">
        <v>1962</v>
      </c>
      <c r="F38" s="82">
        <v>0.03673611111111111</v>
      </c>
      <c r="G38" s="93">
        <v>0.003472222222222222</v>
      </c>
      <c r="H38" s="31">
        <f t="shared" si="2"/>
        <v>0.04020833333333333</v>
      </c>
      <c r="I38" s="75">
        <v>10</v>
      </c>
      <c r="J38" s="75">
        <v>21</v>
      </c>
      <c r="K38" s="18">
        <f t="shared" si="3"/>
        <v>10</v>
      </c>
      <c r="L38" s="61">
        <v>0.0031249999999999997</v>
      </c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5.75">
      <c r="A39" s="79">
        <v>11</v>
      </c>
      <c r="B39" s="71" t="s">
        <v>176</v>
      </c>
      <c r="C39" s="71" t="s">
        <v>178</v>
      </c>
      <c r="D39" s="71">
        <v>226</v>
      </c>
      <c r="E39" s="71">
        <v>1953</v>
      </c>
      <c r="F39" s="82">
        <v>0.06357638888888889</v>
      </c>
      <c r="G39" s="93">
        <v>0.00034722222222222224</v>
      </c>
      <c r="H39" s="31">
        <f t="shared" si="2"/>
        <v>0.06392361111111111</v>
      </c>
      <c r="I39" s="75">
        <v>11</v>
      </c>
      <c r="J39" s="75">
        <v>20</v>
      </c>
      <c r="K39" s="18">
        <f t="shared" si="3"/>
        <v>1</v>
      </c>
      <c r="L39" s="61">
        <v>0.003472222222222222</v>
      </c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5.75">
      <c r="A40" s="23">
        <v>12</v>
      </c>
      <c r="B40" s="71" t="s">
        <v>177</v>
      </c>
      <c r="C40" s="71" t="s">
        <v>178</v>
      </c>
      <c r="D40" s="71">
        <v>228</v>
      </c>
      <c r="E40" s="71">
        <v>1961</v>
      </c>
      <c r="F40" s="28" t="s">
        <v>25</v>
      </c>
      <c r="G40" s="93"/>
      <c r="H40" s="31"/>
      <c r="I40" s="23"/>
      <c r="J40" s="23"/>
      <c r="K40" s="18"/>
      <c r="L40" s="61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30.75" customHeight="1">
      <c r="A41" s="27"/>
      <c r="B41" s="97"/>
      <c r="C41" s="97"/>
      <c r="D41" s="63"/>
      <c r="E41" s="64"/>
      <c r="F41" s="65"/>
      <c r="G41" s="66"/>
      <c r="H41" s="66"/>
      <c r="I41" s="27"/>
      <c r="J41" s="43" t="s">
        <v>24</v>
      </c>
      <c r="K41" s="18"/>
      <c r="L41" s="49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5" customFormat="1" ht="37.5" customHeight="1">
      <c r="A42" s="50" t="s">
        <v>12</v>
      </c>
      <c r="B42" s="98" t="s">
        <v>9</v>
      </c>
      <c r="C42" s="98" t="s">
        <v>0</v>
      </c>
      <c r="D42" s="50" t="s">
        <v>1</v>
      </c>
      <c r="E42" s="50" t="s">
        <v>2</v>
      </c>
      <c r="F42" s="50" t="s">
        <v>6</v>
      </c>
      <c r="G42" s="50" t="s">
        <v>5</v>
      </c>
      <c r="H42" s="50" t="s">
        <v>3</v>
      </c>
      <c r="I42" s="50" t="s">
        <v>7</v>
      </c>
      <c r="J42" s="50" t="s">
        <v>8</v>
      </c>
      <c r="K42" s="18"/>
      <c r="L42" s="49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5" customFormat="1" ht="15">
      <c r="A43" s="23">
        <v>1</v>
      </c>
      <c r="B43" s="71" t="s">
        <v>136</v>
      </c>
      <c r="C43" s="71" t="s">
        <v>182</v>
      </c>
      <c r="D43" s="71">
        <v>106</v>
      </c>
      <c r="E43" s="71">
        <v>1960</v>
      </c>
      <c r="F43" s="82">
        <v>0.018414351851851852</v>
      </c>
      <c r="G43" s="31">
        <v>0.004166666666666667</v>
      </c>
      <c r="H43" s="31">
        <f aca="true" t="shared" si="4" ref="H43:H56">F43+G43</f>
        <v>0.022581018518518518</v>
      </c>
      <c r="I43" s="75">
        <v>1</v>
      </c>
      <c r="J43" s="75">
        <v>33</v>
      </c>
      <c r="K43" s="29"/>
      <c r="L43" s="31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5" customFormat="1" ht="15">
      <c r="A44" s="23">
        <v>2</v>
      </c>
      <c r="B44" s="71" t="s">
        <v>80</v>
      </c>
      <c r="C44" s="71" t="s">
        <v>183</v>
      </c>
      <c r="D44" s="71">
        <v>128</v>
      </c>
      <c r="E44" s="71">
        <v>1960</v>
      </c>
      <c r="F44" s="82">
        <v>0.02414351851851852</v>
      </c>
      <c r="G44" s="31">
        <v>0.004166666666666667</v>
      </c>
      <c r="H44" s="31">
        <f t="shared" si="4"/>
        <v>0.028310185185185185</v>
      </c>
      <c r="I44" s="75">
        <v>2</v>
      </c>
      <c r="J44" s="75">
        <v>31</v>
      </c>
      <c r="K44" s="29">
        <f>E44-1948</f>
        <v>12</v>
      </c>
      <c r="L44" s="31">
        <v>0.00034722222222222224</v>
      </c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5" customFormat="1" ht="15">
      <c r="A45" s="23">
        <v>3</v>
      </c>
      <c r="B45" s="71" t="s">
        <v>70</v>
      </c>
      <c r="C45" s="71" t="s">
        <v>183</v>
      </c>
      <c r="D45" s="71">
        <v>129</v>
      </c>
      <c r="E45" s="71">
        <v>1949</v>
      </c>
      <c r="F45" s="82">
        <v>0.031180555555555555</v>
      </c>
      <c r="G45" s="31">
        <v>0.00034722222222222224</v>
      </c>
      <c r="H45" s="31">
        <f t="shared" si="4"/>
        <v>0.03152777777777778</v>
      </c>
      <c r="I45" s="75">
        <v>3</v>
      </c>
      <c r="J45" s="75">
        <v>29</v>
      </c>
      <c r="K45" s="29">
        <f aca="true" t="shared" si="5" ref="K45:K56">E45-1948</f>
        <v>1</v>
      </c>
      <c r="L45" s="31">
        <v>0.002777777777777778</v>
      </c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5" customFormat="1" ht="15">
      <c r="A46" s="23">
        <v>4</v>
      </c>
      <c r="B46" s="71" t="s">
        <v>81</v>
      </c>
      <c r="C46" s="71" t="s">
        <v>185</v>
      </c>
      <c r="D46" s="71">
        <v>124</v>
      </c>
      <c r="E46" s="71">
        <v>1957</v>
      </c>
      <c r="F46" s="82">
        <v>0.02854166666666667</v>
      </c>
      <c r="G46" s="31">
        <v>0.0031249999999999997</v>
      </c>
      <c r="H46" s="31">
        <f t="shared" si="4"/>
        <v>0.03166666666666667</v>
      </c>
      <c r="I46" s="75">
        <v>4</v>
      </c>
      <c r="J46" s="75">
        <v>27</v>
      </c>
      <c r="K46" s="29">
        <f t="shared" si="5"/>
        <v>9</v>
      </c>
      <c r="L46" s="31">
        <v>0.0031249999999999997</v>
      </c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5" customFormat="1" ht="15.75">
      <c r="A47" s="23">
        <v>5</v>
      </c>
      <c r="B47" s="71" t="s">
        <v>66</v>
      </c>
      <c r="C47" s="71" t="s">
        <v>184</v>
      </c>
      <c r="D47" s="71">
        <v>102</v>
      </c>
      <c r="E47" s="71">
        <v>1962</v>
      </c>
      <c r="F47" s="82">
        <v>0.0271875</v>
      </c>
      <c r="G47" s="31">
        <v>0.004861111111111111</v>
      </c>
      <c r="H47" s="31">
        <f t="shared" si="4"/>
        <v>0.03204861111111111</v>
      </c>
      <c r="I47" s="75">
        <v>5</v>
      </c>
      <c r="J47" s="75">
        <v>26</v>
      </c>
      <c r="K47" s="29">
        <f t="shared" si="5"/>
        <v>14</v>
      </c>
      <c r="L47" s="59">
        <v>0.004166666666666667</v>
      </c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5.75">
      <c r="A48" s="23">
        <v>6</v>
      </c>
      <c r="B48" s="71" t="s">
        <v>181</v>
      </c>
      <c r="C48" s="71" t="s">
        <v>184</v>
      </c>
      <c r="D48" s="71">
        <v>136</v>
      </c>
      <c r="E48" s="71">
        <v>1964</v>
      </c>
      <c r="F48" s="82">
        <v>0.02763888888888889</v>
      </c>
      <c r="G48" s="31">
        <v>0.005555555555555556</v>
      </c>
      <c r="H48" s="31">
        <f t="shared" si="4"/>
        <v>0.03319444444444444</v>
      </c>
      <c r="I48" s="75">
        <v>6</v>
      </c>
      <c r="J48" s="75">
        <v>25</v>
      </c>
      <c r="K48" s="29">
        <f t="shared" si="5"/>
        <v>16</v>
      </c>
      <c r="L48" s="59">
        <v>0.004166666666666667</v>
      </c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15.75">
      <c r="A49" s="23">
        <v>7</v>
      </c>
      <c r="B49" s="71" t="s">
        <v>137</v>
      </c>
      <c r="C49" s="71" t="s">
        <v>182</v>
      </c>
      <c r="D49" s="71">
        <v>122</v>
      </c>
      <c r="E49" s="71">
        <v>1962</v>
      </c>
      <c r="F49" s="82">
        <v>0.0284375</v>
      </c>
      <c r="G49" s="31">
        <v>0.004861111111111111</v>
      </c>
      <c r="H49" s="31">
        <f t="shared" si="4"/>
        <v>0.03329861111111111</v>
      </c>
      <c r="I49" s="75">
        <v>7</v>
      </c>
      <c r="J49" s="75">
        <v>24</v>
      </c>
      <c r="K49" s="29">
        <f t="shared" si="5"/>
        <v>14</v>
      </c>
      <c r="L49" s="59">
        <v>0.004166666666666667</v>
      </c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5.75">
      <c r="A50" s="23">
        <v>8</v>
      </c>
      <c r="B50" s="71" t="s">
        <v>71</v>
      </c>
      <c r="C50" s="71" t="s">
        <v>183</v>
      </c>
      <c r="D50" s="71">
        <v>131</v>
      </c>
      <c r="E50" s="71">
        <v>1960</v>
      </c>
      <c r="F50" s="82">
        <v>0.029375</v>
      </c>
      <c r="G50" s="31">
        <v>0.004166666666666667</v>
      </c>
      <c r="H50" s="31">
        <f t="shared" si="4"/>
        <v>0.033541666666666664</v>
      </c>
      <c r="I50" s="75">
        <v>8</v>
      </c>
      <c r="J50" s="75">
        <v>23</v>
      </c>
      <c r="K50" s="29">
        <f t="shared" si="5"/>
        <v>12</v>
      </c>
      <c r="L50" s="59">
        <v>0.004166666666666667</v>
      </c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15">
      <c r="A51" s="23">
        <v>9</v>
      </c>
      <c r="B51" s="71" t="s">
        <v>68</v>
      </c>
      <c r="C51" s="71" t="s">
        <v>186</v>
      </c>
      <c r="D51" s="71">
        <v>116</v>
      </c>
      <c r="E51" s="71">
        <v>1960</v>
      </c>
      <c r="F51" s="82">
        <v>0.029953703703703705</v>
      </c>
      <c r="G51" s="31">
        <v>0.004166666666666667</v>
      </c>
      <c r="H51" s="31">
        <f t="shared" si="4"/>
        <v>0.03412037037037037</v>
      </c>
      <c r="I51" s="75">
        <v>9</v>
      </c>
      <c r="J51" s="75">
        <v>22</v>
      </c>
      <c r="K51" s="29">
        <f t="shared" si="5"/>
        <v>12</v>
      </c>
      <c r="L51" s="31">
        <v>0.004513888888888889</v>
      </c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5" customFormat="1" ht="15">
      <c r="A52" s="23">
        <v>10</v>
      </c>
      <c r="B52" s="71" t="s">
        <v>52</v>
      </c>
      <c r="C52" s="71" t="s">
        <v>183</v>
      </c>
      <c r="D52" s="71">
        <v>101</v>
      </c>
      <c r="E52" s="71">
        <v>1961</v>
      </c>
      <c r="F52" s="82">
        <v>0.03273148148148148</v>
      </c>
      <c r="G52" s="31">
        <v>0.004513888888888889</v>
      </c>
      <c r="H52" s="31">
        <f t="shared" si="4"/>
        <v>0.037245370370370366</v>
      </c>
      <c r="I52" s="75">
        <v>10</v>
      </c>
      <c r="J52" s="75">
        <v>21</v>
      </c>
      <c r="K52" s="29">
        <f t="shared" si="5"/>
        <v>13</v>
      </c>
      <c r="L52" s="31">
        <v>0.004861111111111111</v>
      </c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5">
      <c r="A53" s="23">
        <v>11</v>
      </c>
      <c r="B53" s="71" t="s">
        <v>69</v>
      </c>
      <c r="C53" s="71" t="s">
        <v>183</v>
      </c>
      <c r="D53" s="71">
        <v>138</v>
      </c>
      <c r="E53" s="71">
        <v>1956</v>
      </c>
      <c r="F53" s="82">
        <v>0.03575231481481481</v>
      </c>
      <c r="G53" s="31">
        <v>0.002777777777777778</v>
      </c>
      <c r="H53" s="31">
        <f t="shared" si="4"/>
        <v>0.03853009259259259</v>
      </c>
      <c r="I53" s="75">
        <v>11</v>
      </c>
      <c r="J53" s="75">
        <v>20</v>
      </c>
      <c r="K53" s="29">
        <f t="shared" si="5"/>
        <v>8</v>
      </c>
      <c r="L53" s="31">
        <v>0.004861111111111111</v>
      </c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5" customFormat="1" ht="15.75">
      <c r="A54" s="23">
        <v>12</v>
      </c>
      <c r="B54" s="71" t="s">
        <v>67</v>
      </c>
      <c r="C54" s="71" t="s">
        <v>186</v>
      </c>
      <c r="D54" s="71">
        <v>126</v>
      </c>
      <c r="E54" s="71">
        <v>1963</v>
      </c>
      <c r="F54" s="82">
        <v>0.03927083333333333</v>
      </c>
      <c r="G54" s="31">
        <v>0.005208333333333333</v>
      </c>
      <c r="H54" s="31">
        <f t="shared" si="4"/>
        <v>0.04447916666666667</v>
      </c>
      <c r="I54" s="75">
        <v>12</v>
      </c>
      <c r="J54" s="75">
        <v>19</v>
      </c>
      <c r="K54" s="29">
        <f t="shared" si="5"/>
        <v>15</v>
      </c>
      <c r="L54" s="59">
        <v>0.005208333333333333</v>
      </c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5" customFormat="1" ht="15">
      <c r="A55" s="23">
        <v>13</v>
      </c>
      <c r="B55" s="71" t="s">
        <v>72</v>
      </c>
      <c r="C55" s="71" t="s">
        <v>185</v>
      </c>
      <c r="D55" s="71">
        <v>123</v>
      </c>
      <c r="E55" s="71">
        <v>1948</v>
      </c>
      <c r="F55" s="82">
        <v>0.05868055555555555</v>
      </c>
      <c r="G55" s="31">
        <v>0</v>
      </c>
      <c r="H55" s="31">
        <f t="shared" si="4"/>
        <v>0.05868055555555555</v>
      </c>
      <c r="I55" s="75">
        <v>13</v>
      </c>
      <c r="J55" s="75">
        <v>18</v>
      </c>
      <c r="K55" s="29">
        <f t="shared" si="5"/>
        <v>0</v>
      </c>
      <c r="L55" s="31">
        <v>0.005555555555555556</v>
      </c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5" customFormat="1" ht="15">
      <c r="A56" s="23">
        <v>14</v>
      </c>
      <c r="B56" s="71" t="s">
        <v>74</v>
      </c>
      <c r="C56" s="71" t="s">
        <v>183</v>
      </c>
      <c r="D56" s="71">
        <v>112</v>
      </c>
      <c r="E56" s="71">
        <v>1964</v>
      </c>
      <c r="F56" s="82">
        <v>0.07288194444444444</v>
      </c>
      <c r="G56" s="31">
        <v>0.005555555555555556</v>
      </c>
      <c r="H56" s="31">
        <f t="shared" si="4"/>
        <v>0.0784375</v>
      </c>
      <c r="I56" s="75">
        <v>14</v>
      </c>
      <c r="J56" s="75">
        <v>17</v>
      </c>
      <c r="K56" s="29">
        <f t="shared" si="5"/>
        <v>16</v>
      </c>
      <c r="L56" s="31">
        <v>0.005555555555555556</v>
      </c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5" customFormat="1" ht="15">
      <c r="A57" s="23">
        <v>15</v>
      </c>
      <c r="B57" s="71" t="s">
        <v>138</v>
      </c>
      <c r="C57" s="71" t="s">
        <v>187</v>
      </c>
      <c r="D57" s="71">
        <v>111</v>
      </c>
      <c r="E57" s="71">
        <v>1959</v>
      </c>
      <c r="F57" s="28" t="s">
        <v>25</v>
      </c>
      <c r="G57" s="31"/>
      <c r="H57" s="31"/>
      <c r="I57" s="23"/>
      <c r="J57" s="23"/>
      <c r="K57" s="29"/>
      <c r="L57" s="31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5" customFormat="1" ht="15">
      <c r="A58" s="23">
        <v>16</v>
      </c>
      <c r="B58" s="71" t="s">
        <v>65</v>
      </c>
      <c r="C58" s="71" t="s">
        <v>183</v>
      </c>
      <c r="D58" s="71">
        <v>120</v>
      </c>
      <c r="E58" s="71">
        <v>1963</v>
      </c>
      <c r="F58" s="28" t="s">
        <v>25</v>
      </c>
      <c r="G58" s="31"/>
      <c r="H58" s="31"/>
      <c r="I58" s="23"/>
      <c r="J58" s="23"/>
      <c r="K58" s="29"/>
      <c r="L58" s="31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5" customFormat="1" ht="15">
      <c r="A59" s="23">
        <v>17</v>
      </c>
      <c r="B59" s="71" t="s">
        <v>82</v>
      </c>
      <c r="C59" s="71" t="s">
        <v>183</v>
      </c>
      <c r="D59" s="71">
        <v>130</v>
      </c>
      <c r="E59" s="71">
        <v>1963</v>
      </c>
      <c r="F59" s="28" t="s">
        <v>25</v>
      </c>
      <c r="G59" s="31"/>
      <c r="H59" s="31"/>
      <c r="I59" s="23"/>
      <c r="J59" s="23"/>
      <c r="K59" s="29"/>
      <c r="L59" s="31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5" customFormat="1" ht="15">
      <c r="A60" s="23">
        <v>18</v>
      </c>
      <c r="B60" s="71" t="s">
        <v>73</v>
      </c>
      <c r="C60" s="71" t="s">
        <v>183</v>
      </c>
      <c r="D60" s="71">
        <v>137</v>
      </c>
      <c r="E60" s="71">
        <v>1941</v>
      </c>
      <c r="F60" s="28" t="s">
        <v>25</v>
      </c>
      <c r="G60" s="31"/>
      <c r="H60" s="31"/>
      <c r="I60" s="23"/>
      <c r="J60" s="23"/>
      <c r="K60" s="29"/>
      <c r="L60" s="31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5" customFormat="1" ht="15.75">
      <c r="A61" s="4"/>
      <c r="B61" s="99"/>
      <c r="C61" s="95"/>
      <c r="D61" s="4"/>
      <c r="E61" s="4"/>
      <c r="F61" s="4"/>
      <c r="G61" s="4"/>
      <c r="H61" s="4"/>
      <c r="I61" s="4"/>
      <c r="J61" s="4"/>
      <c r="K61" s="4"/>
      <c r="L61" s="49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s="5" customFormat="1" ht="15">
      <c r="A62" s="4"/>
      <c r="B62" s="95" t="s">
        <v>13</v>
      </c>
      <c r="C62" s="100"/>
      <c r="D62" s="4" t="s">
        <v>15</v>
      </c>
      <c r="E62" s="4"/>
      <c r="F62" s="4" t="s">
        <v>17</v>
      </c>
      <c r="G62" s="4" t="s">
        <v>19</v>
      </c>
      <c r="H62" s="4"/>
      <c r="I62" s="4"/>
      <c r="J62" s="4"/>
      <c r="K62" s="4"/>
      <c r="L62" s="49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s="5" customFormat="1" ht="15">
      <c r="A63" s="4"/>
      <c r="B63" s="95"/>
      <c r="C63" s="100"/>
      <c r="D63" s="4"/>
      <c r="E63" s="4"/>
      <c r="F63" s="4"/>
      <c r="G63" s="4"/>
      <c r="H63" s="4"/>
      <c r="I63" s="4"/>
      <c r="J63" s="4"/>
      <c r="K63" s="4"/>
      <c r="L63" s="49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s="5" customFormat="1" ht="15">
      <c r="A64" s="4"/>
      <c r="B64" s="95" t="s">
        <v>14</v>
      </c>
      <c r="C64" s="100"/>
      <c r="D64" s="4" t="s">
        <v>16</v>
      </c>
      <c r="E64" s="4"/>
      <c r="F64" s="4" t="s">
        <v>18</v>
      </c>
      <c r="G64" s="4" t="s">
        <v>19</v>
      </c>
      <c r="H64" s="4"/>
      <c r="I64" s="4"/>
      <c r="J64" s="4"/>
      <c r="K64" s="4"/>
      <c r="L64" s="49"/>
      <c r="M64" s="4"/>
      <c r="N64" s="4"/>
      <c r="O64" s="4"/>
      <c r="P64" s="4"/>
      <c r="Q64" s="4"/>
      <c r="R64" s="4"/>
      <c r="S64" s="4"/>
      <c r="T64" s="4"/>
      <c r="U64" s="4"/>
      <c r="V64" s="4"/>
    </row>
  </sheetData>
  <sheetProtection/>
  <mergeCells count="4">
    <mergeCell ref="A1:J1"/>
    <mergeCell ref="A2:J2"/>
    <mergeCell ref="A4:J4"/>
    <mergeCell ref="A6:J6"/>
  </mergeCells>
  <printOptions/>
  <pageMargins left="0.99" right="0.15" top="0.34" bottom="0.2" header="0.33" footer="0.13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O74"/>
  <sheetViews>
    <sheetView view="pageBreakPreview" zoomScale="85" zoomScaleSheetLayoutView="85" zoomScalePageLayoutView="0" workbookViewId="0" topLeftCell="A1">
      <selection activeCell="D20" sqref="D20"/>
    </sheetView>
  </sheetViews>
  <sheetFormatPr defaultColWidth="9.00390625" defaultRowHeight="12.75"/>
  <cols>
    <col min="1" max="1" width="6.00390625" style="1" customWidth="1"/>
    <col min="2" max="2" width="32.875" style="1" customWidth="1"/>
    <col min="3" max="3" width="29.125" style="1" customWidth="1"/>
    <col min="4" max="4" width="9.625" style="14" customWidth="1"/>
    <col min="5" max="5" width="8.375" style="14" customWidth="1"/>
    <col min="6" max="6" width="8.875" style="67" hidden="1" customWidth="1"/>
    <col min="7" max="7" width="14.875" style="69" customWidth="1"/>
    <col min="8" max="8" width="12.25390625" style="14" customWidth="1"/>
    <col min="9" max="15" width="9.125" style="1" customWidth="1"/>
  </cols>
  <sheetData>
    <row r="1" spans="1:8" ht="12.75">
      <c r="A1" s="155" t="s">
        <v>10</v>
      </c>
      <c r="B1" s="155"/>
      <c r="C1" s="155"/>
      <c r="D1" s="155"/>
      <c r="E1" s="155"/>
      <c r="F1" s="155"/>
      <c r="G1" s="155"/>
      <c r="H1" s="155"/>
    </row>
    <row r="2" spans="1:8" ht="12.75">
      <c r="A2" s="155" t="s">
        <v>31</v>
      </c>
      <c r="B2" s="155"/>
      <c r="C2" s="155"/>
      <c r="D2" s="155"/>
      <c r="E2" s="155"/>
      <c r="F2" s="155"/>
      <c r="G2" s="155"/>
      <c r="H2" s="155"/>
    </row>
    <row r="3" ht="5.25" customHeight="1"/>
    <row r="4" spans="1:15" s="17" customFormat="1" ht="54.75" customHeight="1" thickBot="1">
      <c r="A4" s="156" t="s">
        <v>101</v>
      </c>
      <c r="B4" s="156"/>
      <c r="C4" s="156"/>
      <c r="D4" s="156"/>
      <c r="E4" s="156"/>
      <c r="F4" s="156"/>
      <c r="G4" s="156"/>
      <c r="H4" s="156"/>
      <c r="I4" s="16"/>
      <c r="J4" s="16"/>
      <c r="K4" s="16"/>
      <c r="L4" s="16"/>
      <c r="M4" s="16"/>
      <c r="N4" s="16"/>
      <c r="O4" s="16"/>
    </row>
    <row r="5" ht="13.5" thickTop="1">
      <c r="A5" s="1" t="s">
        <v>219</v>
      </c>
    </row>
    <row r="7" ht="15">
      <c r="A7" s="4" t="s">
        <v>50</v>
      </c>
    </row>
    <row r="8" spans="1:8" ht="18">
      <c r="A8" s="157" t="s">
        <v>11</v>
      </c>
      <c r="B8" s="157"/>
      <c r="C8" s="157"/>
      <c r="D8" s="157"/>
      <c r="E8" s="157"/>
      <c r="F8" s="157"/>
      <c r="G8" s="157"/>
      <c r="H8" s="157"/>
    </row>
    <row r="9" spans="1:15" s="5" customFormat="1" ht="15.75">
      <c r="A9" s="4"/>
      <c r="B9" s="4"/>
      <c r="C9" s="4"/>
      <c r="D9" s="13"/>
      <c r="E9" s="13"/>
      <c r="F9" s="68"/>
      <c r="G9" s="70"/>
      <c r="H9" s="2"/>
      <c r="I9" s="4"/>
      <c r="J9" s="4"/>
      <c r="K9" s="4"/>
      <c r="L9" s="4"/>
      <c r="M9" s="4"/>
      <c r="N9" s="4"/>
      <c r="O9" s="4"/>
    </row>
    <row r="10" spans="1:15" s="7" customFormat="1" ht="31.5" customHeight="1" thickBot="1">
      <c r="A10" s="50" t="s">
        <v>12</v>
      </c>
      <c r="B10" s="50" t="s">
        <v>9</v>
      </c>
      <c r="C10" s="50" t="s">
        <v>0</v>
      </c>
      <c r="D10" s="50" t="s">
        <v>1</v>
      </c>
      <c r="E10" s="50" t="s">
        <v>2</v>
      </c>
      <c r="F10" s="108"/>
      <c r="G10" s="109" t="s">
        <v>3</v>
      </c>
      <c r="H10" s="50" t="s">
        <v>7</v>
      </c>
      <c r="I10" s="6"/>
      <c r="J10" s="6"/>
      <c r="K10" s="6"/>
      <c r="L10" s="6"/>
      <c r="M10" s="6"/>
      <c r="N10" s="6"/>
      <c r="O10" s="6"/>
    </row>
    <row r="11" spans="1:15" s="7" customFormat="1" ht="15">
      <c r="A11" s="114">
        <v>1</v>
      </c>
      <c r="B11" s="115" t="s">
        <v>162</v>
      </c>
      <c r="C11" s="115" t="s">
        <v>36</v>
      </c>
      <c r="D11" s="116">
        <v>203</v>
      </c>
      <c r="E11" s="116">
        <v>1980</v>
      </c>
      <c r="F11" s="117"/>
      <c r="G11" s="118">
        <v>0.01045138888888889</v>
      </c>
      <c r="H11" s="119">
        <v>1</v>
      </c>
      <c r="I11" s="6"/>
      <c r="J11" s="6"/>
      <c r="K11" s="6"/>
      <c r="L11" s="6"/>
      <c r="M11" s="6"/>
      <c r="N11" s="6"/>
      <c r="O11" s="6"/>
    </row>
    <row r="12" spans="1:15" s="7" customFormat="1" ht="15">
      <c r="A12" s="120"/>
      <c r="B12" s="71" t="s">
        <v>224</v>
      </c>
      <c r="C12" s="71" t="s">
        <v>62</v>
      </c>
      <c r="D12" s="72">
        <v>107</v>
      </c>
      <c r="E12" s="72">
        <v>1970</v>
      </c>
      <c r="F12" s="104"/>
      <c r="G12" s="105"/>
      <c r="H12" s="121"/>
      <c r="I12" s="6"/>
      <c r="J12" s="6"/>
      <c r="K12" s="6"/>
      <c r="L12" s="6"/>
      <c r="M12" s="6"/>
      <c r="N12" s="6"/>
      <c r="O12" s="6"/>
    </row>
    <row r="13" spans="1:15" s="7" customFormat="1" ht="15.75" thickBot="1">
      <c r="A13" s="122"/>
      <c r="B13" s="123" t="s">
        <v>52</v>
      </c>
      <c r="C13" s="123" t="s">
        <v>183</v>
      </c>
      <c r="D13" s="124">
        <v>101</v>
      </c>
      <c r="E13" s="124">
        <v>1961</v>
      </c>
      <c r="F13" s="125"/>
      <c r="G13" s="126"/>
      <c r="H13" s="127"/>
      <c r="I13" s="6"/>
      <c r="J13" s="6"/>
      <c r="K13" s="6"/>
      <c r="L13" s="6"/>
      <c r="M13" s="6"/>
      <c r="N13" s="6"/>
      <c r="O13" s="6"/>
    </row>
    <row r="14" spans="1:15" s="7" customFormat="1" ht="15">
      <c r="A14" s="114">
        <v>2</v>
      </c>
      <c r="B14" s="128" t="s">
        <v>169</v>
      </c>
      <c r="C14" s="128" t="s">
        <v>178</v>
      </c>
      <c r="D14" s="116">
        <v>214</v>
      </c>
      <c r="E14" s="116">
        <v>1955</v>
      </c>
      <c r="F14" s="117"/>
      <c r="G14" s="118">
        <v>0.010636574074074074</v>
      </c>
      <c r="H14" s="119">
        <v>2</v>
      </c>
      <c r="I14" s="6"/>
      <c r="J14" s="6"/>
      <c r="K14" s="6"/>
      <c r="L14" s="6"/>
      <c r="M14" s="6"/>
      <c r="N14" s="6"/>
      <c r="O14" s="6"/>
    </row>
    <row r="15" spans="1:15" s="7" customFormat="1" ht="15">
      <c r="A15" s="120"/>
      <c r="B15" s="71" t="s">
        <v>79</v>
      </c>
      <c r="C15" s="71" t="s">
        <v>37</v>
      </c>
      <c r="D15" s="72">
        <v>133</v>
      </c>
      <c r="E15" s="72">
        <v>1979</v>
      </c>
      <c r="F15" s="104"/>
      <c r="G15" s="105"/>
      <c r="H15" s="121"/>
      <c r="I15" s="6"/>
      <c r="J15" s="6"/>
      <c r="K15" s="6"/>
      <c r="L15" s="6"/>
      <c r="M15" s="6"/>
      <c r="N15" s="6"/>
      <c r="O15" s="6"/>
    </row>
    <row r="16" spans="1:15" s="7" customFormat="1" ht="15.75" thickBot="1">
      <c r="A16" s="122"/>
      <c r="B16" s="123" t="s">
        <v>138</v>
      </c>
      <c r="C16" s="123" t="s">
        <v>187</v>
      </c>
      <c r="D16" s="124">
        <v>111</v>
      </c>
      <c r="E16" s="124">
        <v>1959</v>
      </c>
      <c r="F16" s="125"/>
      <c r="G16" s="126"/>
      <c r="H16" s="127"/>
      <c r="I16" s="6"/>
      <c r="J16" s="6"/>
      <c r="K16" s="6"/>
      <c r="L16" s="6"/>
      <c r="M16" s="6"/>
      <c r="N16" s="6"/>
      <c r="O16" s="6"/>
    </row>
    <row r="17" spans="1:15" s="7" customFormat="1" ht="15">
      <c r="A17" s="114">
        <v>3</v>
      </c>
      <c r="B17" s="128" t="s">
        <v>170</v>
      </c>
      <c r="C17" s="128" t="s">
        <v>180</v>
      </c>
      <c r="D17" s="116">
        <v>207</v>
      </c>
      <c r="E17" s="116">
        <v>1959</v>
      </c>
      <c r="F17" s="117"/>
      <c r="G17" s="118">
        <v>0.01068287037037037</v>
      </c>
      <c r="H17" s="119">
        <v>3</v>
      </c>
      <c r="I17" s="6"/>
      <c r="J17" s="6"/>
      <c r="K17" s="6"/>
      <c r="L17" s="6"/>
      <c r="M17" s="6"/>
      <c r="N17" s="6"/>
      <c r="O17" s="6"/>
    </row>
    <row r="18" spans="1:15" s="7" customFormat="1" ht="15">
      <c r="A18" s="120"/>
      <c r="B18" s="71" t="s">
        <v>136</v>
      </c>
      <c r="C18" s="71" t="s">
        <v>182</v>
      </c>
      <c r="D18" s="72">
        <v>106</v>
      </c>
      <c r="E18" s="72">
        <v>1960</v>
      </c>
      <c r="F18" s="104"/>
      <c r="G18" s="105"/>
      <c r="H18" s="121"/>
      <c r="I18" s="6"/>
      <c r="J18" s="6"/>
      <c r="K18" s="6"/>
      <c r="L18" s="6"/>
      <c r="M18" s="6"/>
      <c r="N18" s="6"/>
      <c r="O18" s="6"/>
    </row>
    <row r="19" spans="1:15" s="7" customFormat="1" ht="15.75" thickBot="1">
      <c r="A19" s="122"/>
      <c r="B19" s="123" t="s">
        <v>223</v>
      </c>
      <c r="C19" s="123" t="s">
        <v>36</v>
      </c>
      <c r="D19" s="124">
        <v>103</v>
      </c>
      <c r="E19" s="124">
        <v>1976</v>
      </c>
      <c r="F19" s="125"/>
      <c r="G19" s="126"/>
      <c r="H19" s="127"/>
      <c r="I19" s="6"/>
      <c r="J19" s="6"/>
      <c r="K19" s="6"/>
      <c r="L19" s="6"/>
      <c r="M19" s="6"/>
      <c r="N19" s="6"/>
      <c r="O19" s="6"/>
    </row>
    <row r="20" spans="1:15" s="7" customFormat="1" ht="15">
      <c r="A20" s="114">
        <v>4</v>
      </c>
      <c r="B20" s="115" t="s">
        <v>159</v>
      </c>
      <c r="C20" s="115" t="s">
        <v>38</v>
      </c>
      <c r="D20" s="116">
        <v>888</v>
      </c>
      <c r="E20" s="116">
        <v>1981</v>
      </c>
      <c r="F20" s="117"/>
      <c r="G20" s="118">
        <v>0.010752314814814814</v>
      </c>
      <c r="H20" s="119">
        <v>4</v>
      </c>
      <c r="I20" s="6"/>
      <c r="J20" s="6"/>
      <c r="K20" s="6"/>
      <c r="L20" s="6"/>
      <c r="M20" s="6"/>
      <c r="N20" s="6"/>
      <c r="O20" s="6"/>
    </row>
    <row r="21" spans="1:15" s="7" customFormat="1" ht="15">
      <c r="A21" s="120"/>
      <c r="B21" s="71" t="s">
        <v>225</v>
      </c>
      <c r="C21" s="71" t="s">
        <v>36</v>
      </c>
      <c r="D21" s="72">
        <v>666</v>
      </c>
      <c r="E21" s="72">
        <v>1997</v>
      </c>
      <c r="F21" s="104"/>
      <c r="G21" s="105"/>
      <c r="H21" s="121"/>
      <c r="I21" s="6"/>
      <c r="J21" s="6"/>
      <c r="K21" s="6"/>
      <c r="L21" s="6"/>
      <c r="M21" s="6"/>
      <c r="N21" s="6"/>
      <c r="O21" s="6"/>
    </row>
    <row r="22" spans="1:15" s="7" customFormat="1" ht="15.75" thickBot="1">
      <c r="A22" s="129"/>
      <c r="B22" s="110" t="s">
        <v>149</v>
      </c>
      <c r="C22" s="110" t="s">
        <v>38</v>
      </c>
      <c r="D22" s="111">
        <v>139</v>
      </c>
      <c r="E22" s="111">
        <v>1985</v>
      </c>
      <c r="F22" s="112"/>
      <c r="G22" s="113"/>
      <c r="H22" s="130"/>
      <c r="I22" s="6"/>
      <c r="J22" s="6"/>
      <c r="K22" s="6"/>
      <c r="L22" s="6"/>
      <c r="M22" s="6"/>
      <c r="N22" s="6"/>
      <c r="O22" s="6"/>
    </row>
    <row r="23" spans="1:15" s="7" customFormat="1" ht="15">
      <c r="A23" s="131">
        <v>5</v>
      </c>
      <c r="B23" s="115" t="s">
        <v>151</v>
      </c>
      <c r="C23" s="115" t="s">
        <v>62</v>
      </c>
      <c r="D23" s="116">
        <v>205</v>
      </c>
      <c r="E23" s="116">
        <v>1973</v>
      </c>
      <c r="F23" s="132"/>
      <c r="G23" s="133">
        <v>0.011273148148148148</v>
      </c>
      <c r="H23" s="134">
        <v>5</v>
      </c>
      <c r="I23" s="6"/>
      <c r="J23" s="6"/>
      <c r="K23" s="6"/>
      <c r="L23" s="6"/>
      <c r="M23" s="6"/>
      <c r="N23" s="6"/>
      <c r="O23" s="6"/>
    </row>
    <row r="24" spans="1:15" s="7" customFormat="1" ht="15">
      <c r="A24" s="135"/>
      <c r="B24" s="71" t="s">
        <v>44</v>
      </c>
      <c r="C24" s="71" t="s">
        <v>63</v>
      </c>
      <c r="D24" s="72">
        <v>109</v>
      </c>
      <c r="E24" s="72">
        <v>1968</v>
      </c>
      <c r="F24" s="106"/>
      <c r="G24" s="107"/>
      <c r="H24" s="136"/>
      <c r="I24" s="6"/>
      <c r="J24" s="6"/>
      <c r="K24" s="6"/>
      <c r="L24" s="6"/>
      <c r="M24" s="6"/>
      <c r="N24" s="6"/>
      <c r="O24" s="6"/>
    </row>
    <row r="25" spans="1:15" s="7" customFormat="1" ht="15.75" thickBot="1">
      <c r="A25" s="137"/>
      <c r="B25" s="123" t="s">
        <v>55</v>
      </c>
      <c r="C25" s="123" t="s">
        <v>38</v>
      </c>
      <c r="D25" s="124">
        <v>222</v>
      </c>
      <c r="E25" s="124">
        <v>1979</v>
      </c>
      <c r="F25" s="138"/>
      <c r="G25" s="139"/>
      <c r="H25" s="140"/>
      <c r="I25" s="6"/>
      <c r="J25" s="6"/>
      <c r="K25" s="6"/>
      <c r="L25" s="6"/>
      <c r="M25" s="6"/>
      <c r="N25" s="6"/>
      <c r="O25" s="6"/>
    </row>
    <row r="26" spans="1:15" s="7" customFormat="1" ht="15">
      <c r="A26" s="114">
        <v>6</v>
      </c>
      <c r="B26" s="128" t="s">
        <v>172</v>
      </c>
      <c r="C26" s="128" t="s">
        <v>178</v>
      </c>
      <c r="D26" s="116">
        <v>223</v>
      </c>
      <c r="E26" s="116">
        <v>1956</v>
      </c>
      <c r="F26" s="117"/>
      <c r="G26" s="118">
        <v>0.011550925925925925</v>
      </c>
      <c r="H26" s="119">
        <v>6</v>
      </c>
      <c r="I26" s="6"/>
      <c r="J26" s="6"/>
      <c r="K26" s="6"/>
      <c r="L26" s="6"/>
      <c r="M26" s="6"/>
      <c r="N26" s="6"/>
      <c r="O26" s="6"/>
    </row>
    <row r="27" spans="1:15" s="7" customFormat="1" ht="15">
      <c r="A27" s="120"/>
      <c r="B27" s="71" t="s">
        <v>58</v>
      </c>
      <c r="C27" s="71" t="s">
        <v>62</v>
      </c>
      <c r="D27" s="72">
        <v>105</v>
      </c>
      <c r="E27" s="72">
        <v>1970</v>
      </c>
      <c r="F27" s="104"/>
      <c r="G27" s="105"/>
      <c r="H27" s="121"/>
      <c r="I27" s="6"/>
      <c r="J27" s="6"/>
      <c r="K27" s="6"/>
      <c r="L27" s="6"/>
      <c r="M27" s="6"/>
      <c r="N27" s="6"/>
      <c r="O27" s="6"/>
    </row>
    <row r="28" spans="1:15" s="7" customFormat="1" ht="15.75" thickBot="1">
      <c r="A28" s="122"/>
      <c r="B28" s="141" t="s">
        <v>190</v>
      </c>
      <c r="C28" s="142" t="s">
        <v>38</v>
      </c>
      <c r="D28" s="143">
        <v>348</v>
      </c>
      <c r="E28" s="143">
        <v>1983</v>
      </c>
      <c r="F28" s="125"/>
      <c r="G28" s="126"/>
      <c r="H28" s="127"/>
      <c r="I28" s="6"/>
      <c r="J28" s="6"/>
      <c r="K28" s="6"/>
      <c r="L28" s="6"/>
      <c r="M28" s="6"/>
      <c r="N28" s="6"/>
      <c r="O28" s="6"/>
    </row>
    <row r="29" spans="1:15" s="7" customFormat="1" ht="15">
      <c r="A29" s="131">
        <v>7</v>
      </c>
      <c r="B29" s="128" t="s">
        <v>168</v>
      </c>
      <c r="C29" s="128" t="s">
        <v>179</v>
      </c>
      <c r="D29" s="116">
        <v>219</v>
      </c>
      <c r="E29" s="116">
        <v>1956</v>
      </c>
      <c r="F29" s="132"/>
      <c r="G29" s="144">
        <v>0.011597222222222222</v>
      </c>
      <c r="H29" s="134">
        <v>7</v>
      </c>
      <c r="I29" s="6"/>
      <c r="J29" s="6"/>
      <c r="K29" s="6"/>
      <c r="L29" s="6"/>
      <c r="M29" s="6"/>
      <c r="N29" s="6"/>
      <c r="O29" s="6"/>
    </row>
    <row r="30" spans="1:15" s="7" customFormat="1" ht="15">
      <c r="A30" s="135"/>
      <c r="B30" s="71" t="s">
        <v>137</v>
      </c>
      <c r="C30" s="71" t="s">
        <v>182</v>
      </c>
      <c r="D30" s="72">
        <v>122</v>
      </c>
      <c r="E30" s="72">
        <v>1962</v>
      </c>
      <c r="F30" s="106"/>
      <c r="G30" s="37"/>
      <c r="H30" s="136"/>
      <c r="I30" s="6"/>
      <c r="J30" s="6"/>
      <c r="K30" s="6"/>
      <c r="L30" s="6"/>
      <c r="M30" s="6"/>
      <c r="N30" s="6"/>
      <c r="O30" s="6"/>
    </row>
    <row r="31" spans="1:15" s="7" customFormat="1" ht="15.75" thickBot="1">
      <c r="A31" s="137"/>
      <c r="B31" s="123" t="s">
        <v>60</v>
      </c>
      <c r="C31" s="123" t="s">
        <v>37</v>
      </c>
      <c r="D31" s="124">
        <v>777</v>
      </c>
      <c r="E31" s="124">
        <v>1978</v>
      </c>
      <c r="F31" s="138"/>
      <c r="G31" s="143"/>
      <c r="H31" s="140"/>
      <c r="I31" s="6"/>
      <c r="J31" s="6"/>
      <c r="K31" s="6"/>
      <c r="L31" s="6"/>
      <c r="M31" s="6"/>
      <c r="N31" s="6"/>
      <c r="O31" s="6"/>
    </row>
    <row r="32" spans="1:15" s="7" customFormat="1" ht="15">
      <c r="A32" s="114">
        <v>8</v>
      </c>
      <c r="B32" s="115" t="s">
        <v>220</v>
      </c>
      <c r="C32" s="115" t="s">
        <v>38</v>
      </c>
      <c r="D32" s="116">
        <v>216</v>
      </c>
      <c r="E32" s="116">
        <v>1963</v>
      </c>
      <c r="F32" s="117"/>
      <c r="G32" s="118">
        <v>0.012291666666666666</v>
      </c>
      <c r="H32" s="119">
        <v>8</v>
      </c>
      <c r="I32" s="6"/>
      <c r="J32" s="6"/>
      <c r="K32" s="6"/>
      <c r="L32" s="6"/>
      <c r="M32" s="6"/>
      <c r="N32" s="6"/>
      <c r="O32" s="6"/>
    </row>
    <row r="33" spans="1:15" s="7" customFormat="1" ht="15">
      <c r="A33" s="120"/>
      <c r="B33" s="71" t="s">
        <v>111</v>
      </c>
      <c r="C33" s="71" t="s">
        <v>38</v>
      </c>
      <c r="D33" s="72">
        <v>127</v>
      </c>
      <c r="E33" s="72">
        <v>1967</v>
      </c>
      <c r="F33" s="104"/>
      <c r="G33" s="105"/>
      <c r="H33" s="121"/>
      <c r="I33" s="6"/>
      <c r="J33" s="6"/>
      <c r="K33" s="6"/>
      <c r="L33" s="6"/>
      <c r="M33" s="6"/>
      <c r="N33" s="6"/>
      <c r="O33" s="6"/>
    </row>
    <row r="34" spans="1:15" s="7" customFormat="1" ht="15.75" thickBot="1">
      <c r="A34" s="129"/>
      <c r="B34" s="110" t="s">
        <v>42</v>
      </c>
      <c r="C34" s="110" t="s">
        <v>37</v>
      </c>
      <c r="D34" s="111">
        <v>969</v>
      </c>
      <c r="E34" s="111">
        <v>1981</v>
      </c>
      <c r="F34" s="112"/>
      <c r="G34" s="113"/>
      <c r="H34" s="130"/>
      <c r="I34" s="6"/>
      <c r="J34" s="6"/>
      <c r="K34" s="6"/>
      <c r="L34" s="6"/>
      <c r="M34" s="6"/>
      <c r="N34" s="6"/>
      <c r="O34" s="6"/>
    </row>
    <row r="35" spans="1:15" s="7" customFormat="1" ht="15">
      <c r="A35" s="114">
        <v>9</v>
      </c>
      <c r="B35" s="115" t="s">
        <v>164</v>
      </c>
      <c r="C35" s="115" t="s">
        <v>38</v>
      </c>
      <c r="D35" s="116">
        <v>213</v>
      </c>
      <c r="E35" s="116">
        <v>1967</v>
      </c>
      <c r="F35" s="117"/>
      <c r="G35" s="118">
        <v>0.012858796296296297</v>
      </c>
      <c r="H35" s="119">
        <v>9</v>
      </c>
      <c r="I35" s="6"/>
      <c r="J35" s="6"/>
      <c r="K35" s="6"/>
      <c r="L35" s="6"/>
      <c r="M35" s="6"/>
      <c r="N35" s="6"/>
      <c r="O35" s="6"/>
    </row>
    <row r="36" spans="1:15" s="7" customFormat="1" ht="15">
      <c r="A36" s="120"/>
      <c r="B36" s="71" t="s">
        <v>40</v>
      </c>
      <c r="C36" s="71" t="s">
        <v>38</v>
      </c>
      <c r="D36" s="72">
        <v>125</v>
      </c>
      <c r="E36" s="72">
        <v>1969</v>
      </c>
      <c r="F36" s="104"/>
      <c r="G36" s="105"/>
      <c r="H36" s="121"/>
      <c r="I36" s="6"/>
      <c r="J36" s="6"/>
      <c r="K36" s="6"/>
      <c r="L36" s="6"/>
      <c r="M36" s="6"/>
      <c r="N36" s="6"/>
      <c r="O36" s="6"/>
    </row>
    <row r="37" spans="1:15" s="7" customFormat="1" ht="15.75" thickBot="1">
      <c r="A37" s="122"/>
      <c r="B37" s="123" t="s">
        <v>41</v>
      </c>
      <c r="C37" s="123" t="s">
        <v>61</v>
      </c>
      <c r="D37" s="124">
        <v>132</v>
      </c>
      <c r="E37" s="124">
        <v>1969</v>
      </c>
      <c r="F37" s="125"/>
      <c r="G37" s="126"/>
      <c r="H37" s="127"/>
      <c r="I37" s="6"/>
      <c r="J37" s="6"/>
      <c r="K37" s="6"/>
      <c r="L37" s="6"/>
      <c r="M37" s="6"/>
      <c r="N37" s="6"/>
      <c r="O37" s="6"/>
    </row>
    <row r="38" spans="1:15" s="7" customFormat="1" ht="15">
      <c r="A38" s="114">
        <v>10</v>
      </c>
      <c r="B38" s="115" t="s">
        <v>163</v>
      </c>
      <c r="C38" s="115" t="s">
        <v>37</v>
      </c>
      <c r="D38" s="116">
        <v>230</v>
      </c>
      <c r="E38" s="116">
        <v>1979</v>
      </c>
      <c r="F38" s="132"/>
      <c r="G38" s="144">
        <v>0.013645833333333331</v>
      </c>
      <c r="H38" s="119">
        <v>10</v>
      </c>
      <c r="I38" s="6"/>
      <c r="J38" s="6"/>
      <c r="K38" s="6"/>
      <c r="L38" s="6"/>
      <c r="M38" s="6"/>
      <c r="N38" s="6"/>
      <c r="O38" s="6"/>
    </row>
    <row r="39" spans="1:15" s="7" customFormat="1" ht="15">
      <c r="A39" s="120"/>
      <c r="B39" s="80" t="s">
        <v>128</v>
      </c>
      <c r="C39" s="81" t="s">
        <v>38</v>
      </c>
      <c r="D39" s="37">
        <v>901</v>
      </c>
      <c r="E39" s="37">
        <v>1985</v>
      </c>
      <c r="F39" s="106"/>
      <c r="G39" s="37"/>
      <c r="H39" s="121"/>
      <c r="I39" s="6"/>
      <c r="J39" s="6"/>
      <c r="K39" s="6"/>
      <c r="L39" s="6"/>
      <c r="M39" s="6"/>
      <c r="N39" s="6"/>
      <c r="O39" s="6"/>
    </row>
    <row r="40" spans="1:15" s="7" customFormat="1" ht="15.75" thickBot="1">
      <c r="A40" s="122"/>
      <c r="B40" s="123" t="s">
        <v>67</v>
      </c>
      <c r="C40" s="123" t="s">
        <v>186</v>
      </c>
      <c r="D40" s="124">
        <v>126</v>
      </c>
      <c r="E40" s="124">
        <v>1963</v>
      </c>
      <c r="F40" s="138"/>
      <c r="G40" s="143"/>
      <c r="H40" s="127"/>
      <c r="I40" s="6"/>
      <c r="J40" s="6"/>
      <c r="K40" s="6"/>
      <c r="L40" s="6"/>
      <c r="M40" s="6"/>
      <c r="N40" s="6"/>
      <c r="O40" s="6"/>
    </row>
    <row r="41" spans="1:15" s="7" customFormat="1" ht="15">
      <c r="A41" s="114">
        <v>11</v>
      </c>
      <c r="B41" s="128" t="s">
        <v>174</v>
      </c>
      <c r="C41" s="128" t="s">
        <v>180</v>
      </c>
      <c r="D41" s="116">
        <v>206</v>
      </c>
      <c r="E41" s="116">
        <v>1957</v>
      </c>
      <c r="F41" s="132"/>
      <c r="G41" s="133">
        <v>0.014456018518518519</v>
      </c>
      <c r="H41" s="119">
        <v>11</v>
      </c>
      <c r="I41" s="6"/>
      <c r="J41" s="6"/>
      <c r="K41" s="6"/>
      <c r="L41" s="6"/>
      <c r="M41" s="6"/>
      <c r="N41" s="6"/>
      <c r="O41" s="6"/>
    </row>
    <row r="42" spans="1:15" s="7" customFormat="1" ht="15">
      <c r="A42" s="120"/>
      <c r="B42" s="71" t="s">
        <v>221</v>
      </c>
      <c r="C42" s="71" t="s">
        <v>222</v>
      </c>
      <c r="D42" s="72">
        <v>540</v>
      </c>
      <c r="E42" s="72">
        <v>1996</v>
      </c>
      <c r="F42" s="106"/>
      <c r="G42" s="107"/>
      <c r="H42" s="121"/>
      <c r="I42" s="6"/>
      <c r="J42" s="6"/>
      <c r="K42" s="6"/>
      <c r="L42" s="6"/>
      <c r="M42" s="6"/>
      <c r="N42" s="6"/>
      <c r="O42" s="6"/>
    </row>
    <row r="43" spans="1:15" s="7" customFormat="1" ht="15.75" thickBot="1">
      <c r="A43" s="122"/>
      <c r="B43" s="123" t="s">
        <v>69</v>
      </c>
      <c r="C43" s="123" t="s">
        <v>183</v>
      </c>
      <c r="D43" s="124">
        <v>138</v>
      </c>
      <c r="E43" s="124">
        <v>1956</v>
      </c>
      <c r="F43" s="138"/>
      <c r="G43" s="139"/>
      <c r="H43" s="127"/>
      <c r="I43" s="6"/>
      <c r="J43" s="6"/>
      <c r="K43" s="6"/>
      <c r="L43" s="6"/>
      <c r="M43" s="6"/>
      <c r="N43" s="6"/>
      <c r="O43" s="6"/>
    </row>
    <row r="44" spans="1:15" s="7" customFormat="1" ht="15">
      <c r="A44" s="145">
        <v>12</v>
      </c>
      <c r="B44" s="128" t="s">
        <v>84</v>
      </c>
      <c r="C44" s="128" t="s">
        <v>178</v>
      </c>
      <c r="D44" s="116">
        <v>225</v>
      </c>
      <c r="E44" s="116">
        <v>1952</v>
      </c>
      <c r="F44" s="117"/>
      <c r="G44" s="118">
        <v>0.014479166666666668</v>
      </c>
      <c r="H44" s="146">
        <v>12</v>
      </c>
      <c r="I44" s="6"/>
      <c r="J44" s="6"/>
      <c r="K44" s="6"/>
      <c r="L44" s="6"/>
      <c r="M44" s="6"/>
      <c r="N44" s="6"/>
      <c r="O44" s="6"/>
    </row>
    <row r="45" spans="1:15" s="7" customFormat="1" ht="15">
      <c r="A45" s="147"/>
      <c r="B45" s="71" t="s">
        <v>107</v>
      </c>
      <c r="C45" s="71" t="s">
        <v>64</v>
      </c>
      <c r="D45" s="72">
        <v>121</v>
      </c>
      <c r="E45" s="72">
        <v>1973</v>
      </c>
      <c r="F45" s="104"/>
      <c r="G45" s="105"/>
      <c r="H45" s="148"/>
      <c r="I45" s="6"/>
      <c r="J45" s="6"/>
      <c r="K45" s="6"/>
      <c r="L45" s="6"/>
      <c r="M45" s="6"/>
      <c r="N45" s="6"/>
      <c r="O45" s="6"/>
    </row>
    <row r="46" spans="1:15" s="7" customFormat="1" ht="15.75" thickBot="1">
      <c r="A46" s="151"/>
      <c r="B46" s="110" t="s">
        <v>109</v>
      </c>
      <c r="C46" s="110" t="s">
        <v>64</v>
      </c>
      <c r="D46" s="111">
        <v>114</v>
      </c>
      <c r="E46" s="111">
        <v>1976</v>
      </c>
      <c r="F46" s="112"/>
      <c r="G46" s="113"/>
      <c r="H46" s="152"/>
      <c r="I46" s="6"/>
      <c r="J46" s="6"/>
      <c r="K46" s="6"/>
      <c r="L46" s="6"/>
      <c r="M46" s="6"/>
      <c r="N46" s="6"/>
      <c r="O46" s="6"/>
    </row>
    <row r="47" spans="1:15" s="7" customFormat="1" ht="15">
      <c r="A47" s="145">
        <v>13</v>
      </c>
      <c r="B47" s="115" t="s">
        <v>158</v>
      </c>
      <c r="C47" s="115" t="s">
        <v>139</v>
      </c>
      <c r="D47" s="116">
        <v>209</v>
      </c>
      <c r="E47" s="116">
        <v>1976</v>
      </c>
      <c r="F47" s="117"/>
      <c r="G47" s="118">
        <v>0.015856481481481482</v>
      </c>
      <c r="H47" s="146">
        <v>13</v>
      </c>
      <c r="I47" s="6"/>
      <c r="J47" s="6"/>
      <c r="K47" s="6"/>
      <c r="L47" s="6"/>
      <c r="M47" s="6"/>
      <c r="N47" s="6"/>
      <c r="O47" s="6"/>
    </row>
    <row r="48" spans="1:15" s="7" customFormat="1" ht="15">
      <c r="A48" s="147"/>
      <c r="B48" s="71" t="s">
        <v>70</v>
      </c>
      <c r="C48" s="71" t="s">
        <v>183</v>
      </c>
      <c r="D48" s="72">
        <v>129</v>
      </c>
      <c r="E48" s="72">
        <v>1949</v>
      </c>
      <c r="F48" s="104"/>
      <c r="G48" s="105"/>
      <c r="H48" s="148"/>
      <c r="I48" s="6"/>
      <c r="J48" s="6"/>
      <c r="K48" s="6"/>
      <c r="L48" s="6"/>
      <c r="M48" s="6"/>
      <c r="N48" s="6"/>
      <c r="O48" s="6"/>
    </row>
    <row r="49" spans="1:15" s="7" customFormat="1" ht="15.75" thickBot="1">
      <c r="A49" s="149"/>
      <c r="B49" s="123" t="s">
        <v>68</v>
      </c>
      <c r="C49" s="123" t="s">
        <v>186</v>
      </c>
      <c r="D49" s="124">
        <v>116</v>
      </c>
      <c r="E49" s="124">
        <v>1960</v>
      </c>
      <c r="F49" s="125"/>
      <c r="G49" s="126"/>
      <c r="H49" s="150"/>
      <c r="I49" s="6"/>
      <c r="J49" s="6"/>
      <c r="K49" s="6"/>
      <c r="L49" s="6"/>
      <c r="M49" s="6"/>
      <c r="N49" s="6"/>
      <c r="O49" s="6"/>
    </row>
    <row r="50" spans="1:15" s="7" customFormat="1" ht="15">
      <c r="A50" s="145">
        <v>14</v>
      </c>
      <c r="B50" s="115" t="s">
        <v>160</v>
      </c>
      <c r="C50" s="115" t="s">
        <v>64</v>
      </c>
      <c r="D50" s="116">
        <v>210</v>
      </c>
      <c r="E50" s="116">
        <v>1977</v>
      </c>
      <c r="F50" s="132"/>
      <c r="G50" s="144">
        <v>0.015868055555555555</v>
      </c>
      <c r="H50" s="146">
        <v>14</v>
      </c>
      <c r="I50" s="6"/>
      <c r="J50" s="6"/>
      <c r="K50" s="6"/>
      <c r="L50" s="6"/>
      <c r="M50" s="6"/>
      <c r="N50" s="6"/>
      <c r="O50" s="6"/>
    </row>
    <row r="51" spans="1:15" s="7" customFormat="1" ht="15">
      <c r="A51" s="147"/>
      <c r="B51" s="71" t="s">
        <v>80</v>
      </c>
      <c r="C51" s="71" t="s">
        <v>183</v>
      </c>
      <c r="D51" s="72">
        <v>128</v>
      </c>
      <c r="E51" s="72">
        <v>1960</v>
      </c>
      <c r="F51" s="106"/>
      <c r="G51" s="37"/>
      <c r="H51" s="148"/>
      <c r="I51" s="6"/>
      <c r="J51" s="6"/>
      <c r="K51" s="6"/>
      <c r="L51" s="6"/>
      <c r="M51" s="6"/>
      <c r="N51" s="6"/>
      <c r="O51" s="6"/>
    </row>
    <row r="52" spans="1:15" s="7" customFormat="1" ht="15.75" thickBot="1">
      <c r="A52" s="149"/>
      <c r="B52" s="142" t="s">
        <v>150</v>
      </c>
      <c r="C52" s="142" t="s">
        <v>38</v>
      </c>
      <c r="D52" s="124">
        <v>201</v>
      </c>
      <c r="E52" s="124">
        <v>1967</v>
      </c>
      <c r="F52" s="138"/>
      <c r="G52" s="143"/>
      <c r="H52" s="150"/>
      <c r="I52" s="6"/>
      <c r="J52" s="6"/>
      <c r="K52" s="6"/>
      <c r="L52" s="6"/>
      <c r="M52" s="6"/>
      <c r="N52" s="6"/>
      <c r="O52" s="6"/>
    </row>
    <row r="53" spans="1:15" s="7" customFormat="1" ht="15">
      <c r="A53" s="145">
        <v>15</v>
      </c>
      <c r="B53" s="128" t="s">
        <v>177</v>
      </c>
      <c r="C53" s="128" t="s">
        <v>178</v>
      </c>
      <c r="D53" s="116">
        <v>228</v>
      </c>
      <c r="E53" s="116">
        <v>1961</v>
      </c>
      <c r="F53" s="117"/>
      <c r="G53" s="118">
        <v>0.01628472222222222</v>
      </c>
      <c r="H53" s="146">
        <v>15</v>
      </c>
      <c r="I53" s="6"/>
      <c r="J53" s="6"/>
      <c r="K53" s="6"/>
      <c r="L53" s="6"/>
      <c r="M53" s="6"/>
      <c r="N53" s="6"/>
      <c r="O53" s="6"/>
    </row>
    <row r="54" spans="1:15" s="7" customFormat="1" ht="15">
      <c r="A54" s="147"/>
      <c r="B54" s="81" t="s">
        <v>152</v>
      </c>
      <c r="C54" s="81" t="s">
        <v>62</v>
      </c>
      <c r="D54" s="72">
        <v>204</v>
      </c>
      <c r="E54" s="72">
        <v>1976</v>
      </c>
      <c r="F54" s="104"/>
      <c r="G54" s="105"/>
      <c r="H54" s="148"/>
      <c r="I54" s="6"/>
      <c r="J54" s="6"/>
      <c r="K54" s="6"/>
      <c r="L54" s="6"/>
      <c r="M54" s="6"/>
      <c r="N54" s="6"/>
      <c r="O54" s="6"/>
    </row>
    <row r="55" spans="1:15" s="7" customFormat="1" ht="15.75" thickBot="1">
      <c r="A55" s="149"/>
      <c r="B55" s="123" t="s">
        <v>59</v>
      </c>
      <c r="C55" s="123" t="s">
        <v>37</v>
      </c>
      <c r="D55" s="124">
        <v>444</v>
      </c>
      <c r="E55" s="124">
        <v>1981</v>
      </c>
      <c r="F55" s="125"/>
      <c r="G55" s="126"/>
      <c r="H55" s="150"/>
      <c r="I55" s="6"/>
      <c r="J55" s="6"/>
      <c r="K55" s="6"/>
      <c r="L55" s="6"/>
      <c r="M55" s="6"/>
      <c r="N55" s="6"/>
      <c r="O55" s="6"/>
    </row>
    <row r="56" spans="1:15" s="7" customFormat="1" ht="15">
      <c r="A56" s="145">
        <v>16</v>
      </c>
      <c r="B56" s="115" t="s">
        <v>154</v>
      </c>
      <c r="C56" s="115" t="s">
        <v>64</v>
      </c>
      <c r="D56" s="116">
        <v>211</v>
      </c>
      <c r="E56" s="116">
        <v>1975</v>
      </c>
      <c r="F56" s="117"/>
      <c r="G56" s="118">
        <v>0.01721064814814815</v>
      </c>
      <c r="H56" s="146">
        <v>16</v>
      </c>
      <c r="I56" s="6"/>
      <c r="J56" s="6"/>
      <c r="K56" s="6"/>
      <c r="L56" s="6"/>
      <c r="M56" s="6"/>
      <c r="N56" s="6"/>
      <c r="O56" s="6"/>
    </row>
    <row r="57" spans="1:15" s="7" customFormat="1" ht="15">
      <c r="A57" s="147"/>
      <c r="B57" s="71" t="s">
        <v>106</v>
      </c>
      <c r="C57" s="71" t="s">
        <v>38</v>
      </c>
      <c r="D57" s="72">
        <v>555</v>
      </c>
      <c r="E57" s="72">
        <v>1974</v>
      </c>
      <c r="F57" s="104"/>
      <c r="G57" s="105"/>
      <c r="H57" s="148"/>
      <c r="I57" s="6"/>
      <c r="J57" s="6"/>
      <c r="K57" s="6"/>
      <c r="L57" s="6"/>
      <c r="M57" s="6"/>
      <c r="N57" s="6"/>
      <c r="O57" s="6"/>
    </row>
    <row r="58" spans="1:15" s="7" customFormat="1" ht="15.75" thickBot="1">
      <c r="A58" s="149"/>
      <c r="B58" s="123" t="s">
        <v>171</v>
      </c>
      <c r="C58" s="123" t="s">
        <v>178</v>
      </c>
      <c r="D58" s="124">
        <v>229</v>
      </c>
      <c r="E58" s="124">
        <v>1960</v>
      </c>
      <c r="F58" s="125"/>
      <c r="G58" s="126"/>
      <c r="H58" s="150"/>
      <c r="I58" s="6"/>
      <c r="J58" s="6"/>
      <c r="K58" s="6"/>
      <c r="L58" s="6"/>
      <c r="M58" s="6"/>
      <c r="N58" s="6"/>
      <c r="O58" s="6"/>
    </row>
    <row r="59" spans="1:15" s="7" customFormat="1" ht="15">
      <c r="A59" s="114">
        <v>17</v>
      </c>
      <c r="B59" s="153" t="s">
        <v>47</v>
      </c>
      <c r="C59" s="115" t="s">
        <v>38</v>
      </c>
      <c r="D59" s="154">
        <v>220</v>
      </c>
      <c r="E59" s="154">
        <v>1975</v>
      </c>
      <c r="F59" s="117"/>
      <c r="G59" s="118">
        <v>0.02560185185185185</v>
      </c>
      <c r="H59" s="119">
        <v>17</v>
      </c>
      <c r="I59" s="6"/>
      <c r="J59" s="6"/>
      <c r="K59" s="6"/>
      <c r="L59" s="6"/>
      <c r="M59" s="6"/>
      <c r="N59" s="6"/>
      <c r="O59" s="6"/>
    </row>
    <row r="60" spans="1:15" s="7" customFormat="1" ht="15">
      <c r="A60" s="120"/>
      <c r="B60" s="71" t="s">
        <v>110</v>
      </c>
      <c r="C60" s="71" t="s">
        <v>64</v>
      </c>
      <c r="D60" s="72">
        <v>115</v>
      </c>
      <c r="E60" s="72">
        <v>1972</v>
      </c>
      <c r="F60" s="104"/>
      <c r="G60" s="105"/>
      <c r="H60" s="121"/>
      <c r="I60" s="6"/>
      <c r="J60" s="6"/>
      <c r="K60" s="6"/>
      <c r="L60" s="6"/>
      <c r="M60" s="6"/>
      <c r="N60" s="6"/>
      <c r="O60" s="6"/>
    </row>
    <row r="61" spans="1:15" s="7" customFormat="1" ht="15.75" thickBot="1">
      <c r="A61" s="129"/>
      <c r="B61" s="110" t="s">
        <v>72</v>
      </c>
      <c r="C61" s="110" t="s">
        <v>185</v>
      </c>
      <c r="D61" s="111">
        <v>123</v>
      </c>
      <c r="E61" s="111">
        <v>1948</v>
      </c>
      <c r="F61" s="112"/>
      <c r="G61" s="113"/>
      <c r="H61" s="130"/>
      <c r="I61" s="6"/>
      <c r="J61" s="6"/>
      <c r="K61" s="6"/>
      <c r="L61" s="6"/>
      <c r="M61" s="6"/>
      <c r="N61" s="6"/>
      <c r="O61" s="6"/>
    </row>
    <row r="62" spans="1:15" s="5" customFormat="1" ht="15">
      <c r="A62" s="131">
        <v>18</v>
      </c>
      <c r="B62" s="115" t="s">
        <v>157</v>
      </c>
      <c r="C62" s="115" t="s">
        <v>64</v>
      </c>
      <c r="D62" s="116">
        <v>208</v>
      </c>
      <c r="E62" s="116">
        <v>1968</v>
      </c>
      <c r="F62" s="117"/>
      <c r="G62" s="118" t="s">
        <v>25</v>
      </c>
      <c r="H62" s="134"/>
      <c r="I62" s="4"/>
      <c r="J62" s="4"/>
      <c r="K62" s="4"/>
      <c r="L62" s="4"/>
      <c r="M62" s="4"/>
      <c r="N62" s="4"/>
      <c r="O62" s="4"/>
    </row>
    <row r="63" spans="1:15" s="5" customFormat="1" ht="15">
      <c r="A63" s="135"/>
      <c r="B63" s="71" t="s">
        <v>189</v>
      </c>
      <c r="C63" s="81" t="s">
        <v>38</v>
      </c>
      <c r="D63" s="72">
        <v>217</v>
      </c>
      <c r="E63" s="72">
        <v>1967</v>
      </c>
      <c r="F63" s="104"/>
      <c r="G63" s="105"/>
      <c r="H63" s="136"/>
      <c r="I63" s="4"/>
      <c r="J63" s="4"/>
      <c r="K63" s="4"/>
      <c r="L63" s="4"/>
      <c r="M63" s="4"/>
      <c r="N63" s="4"/>
      <c r="O63" s="4"/>
    </row>
    <row r="64" spans="1:15" s="5" customFormat="1" ht="15.75" thickBot="1">
      <c r="A64" s="137"/>
      <c r="B64" s="142" t="s">
        <v>156</v>
      </c>
      <c r="C64" s="142" t="s">
        <v>37</v>
      </c>
      <c r="D64" s="124">
        <v>212</v>
      </c>
      <c r="E64" s="124">
        <v>1972</v>
      </c>
      <c r="F64" s="125"/>
      <c r="G64" s="126"/>
      <c r="H64" s="140"/>
      <c r="I64" s="4"/>
      <c r="J64" s="4"/>
      <c r="K64" s="4"/>
      <c r="L64" s="4"/>
      <c r="M64" s="4"/>
      <c r="N64" s="4"/>
      <c r="O64" s="4"/>
    </row>
    <row r="65" spans="1:15" s="5" customFormat="1" ht="15">
      <c r="A65" s="131">
        <v>19</v>
      </c>
      <c r="B65" s="115" t="s">
        <v>153</v>
      </c>
      <c r="C65" s="115" t="s">
        <v>61</v>
      </c>
      <c r="D65" s="116">
        <v>227</v>
      </c>
      <c r="E65" s="116">
        <v>1972</v>
      </c>
      <c r="F65" s="117"/>
      <c r="G65" s="118" t="s">
        <v>25</v>
      </c>
      <c r="H65" s="134"/>
      <c r="I65" s="4"/>
      <c r="J65" s="4"/>
      <c r="K65" s="4"/>
      <c r="L65" s="4"/>
      <c r="M65" s="4"/>
      <c r="N65" s="4"/>
      <c r="O65" s="4"/>
    </row>
    <row r="66" spans="1:15" s="5" customFormat="1" ht="15">
      <c r="A66" s="135"/>
      <c r="B66" s="71" t="s">
        <v>65</v>
      </c>
      <c r="C66" s="71" t="s">
        <v>183</v>
      </c>
      <c r="D66" s="72">
        <v>120</v>
      </c>
      <c r="E66" s="72">
        <v>1963</v>
      </c>
      <c r="F66" s="104"/>
      <c r="G66" s="105"/>
      <c r="H66" s="136"/>
      <c r="I66" s="4"/>
      <c r="J66" s="4"/>
      <c r="K66" s="4"/>
      <c r="L66" s="4"/>
      <c r="M66" s="4"/>
      <c r="N66" s="4"/>
      <c r="O66" s="4"/>
    </row>
    <row r="67" spans="1:15" s="5" customFormat="1" ht="15.75" thickBot="1">
      <c r="A67" s="137"/>
      <c r="B67" s="123" t="s">
        <v>81</v>
      </c>
      <c r="C67" s="123" t="s">
        <v>185</v>
      </c>
      <c r="D67" s="124">
        <v>124</v>
      </c>
      <c r="E67" s="124">
        <v>1957</v>
      </c>
      <c r="F67" s="125"/>
      <c r="G67" s="126"/>
      <c r="H67" s="140"/>
      <c r="I67" s="4"/>
      <c r="J67" s="4"/>
      <c r="K67" s="4"/>
      <c r="L67" s="4"/>
      <c r="M67" s="4"/>
      <c r="N67" s="4"/>
      <c r="O67" s="4"/>
    </row>
    <row r="68" spans="1:15" s="5" customFormat="1" ht="15">
      <c r="A68" s="131">
        <v>20</v>
      </c>
      <c r="B68" s="115" t="s">
        <v>161</v>
      </c>
      <c r="C68" s="115" t="s">
        <v>36</v>
      </c>
      <c r="D68" s="116">
        <v>202</v>
      </c>
      <c r="E68" s="116">
        <v>1970</v>
      </c>
      <c r="F68" s="117"/>
      <c r="G68" s="118" t="s">
        <v>25</v>
      </c>
      <c r="H68" s="119"/>
      <c r="I68" s="4"/>
      <c r="J68" s="4"/>
      <c r="K68" s="4"/>
      <c r="L68" s="4"/>
      <c r="M68" s="4"/>
      <c r="N68" s="4"/>
      <c r="O68" s="4"/>
    </row>
    <row r="69" spans="1:15" s="5" customFormat="1" ht="15">
      <c r="A69" s="135"/>
      <c r="B69" s="71" t="s">
        <v>71</v>
      </c>
      <c r="C69" s="71" t="s">
        <v>183</v>
      </c>
      <c r="D69" s="72">
        <v>131</v>
      </c>
      <c r="E69" s="72">
        <v>1960</v>
      </c>
      <c r="F69" s="104"/>
      <c r="G69" s="105"/>
      <c r="H69" s="121"/>
      <c r="I69" s="4"/>
      <c r="J69" s="4"/>
      <c r="K69" s="4"/>
      <c r="L69" s="4"/>
      <c r="M69" s="4"/>
      <c r="N69" s="4"/>
      <c r="O69" s="4"/>
    </row>
    <row r="70" spans="1:15" s="5" customFormat="1" ht="15.75" thickBot="1">
      <c r="A70" s="137"/>
      <c r="B70" s="141" t="s">
        <v>192</v>
      </c>
      <c r="C70" s="123" t="s">
        <v>64</v>
      </c>
      <c r="D70" s="143">
        <v>10000</v>
      </c>
      <c r="E70" s="143">
        <v>1972</v>
      </c>
      <c r="F70" s="125"/>
      <c r="G70" s="126"/>
      <c r="H70" s="127"/>
      <c r="I70" s="4"/>
      <c r="J70" s="4"/>
      <c r="K70" s="4"/>
      <c r="L70" s="4"/>
      <c r="M70" s="4"/>
      <c r="N70" s="4"/>
      <c r="O70" s="4"/>
    </row>
    <row r="71" spans="1:15" s="5" customFormat="1" ht="15.75">
      <c r="A71" s="4"/>
      <c r="B71" s="3"/>
      <c r="C71" s="4"/>
      <c r="D71" s="13"/>
      <c r="E71" s="13"/>
      <c r="F71" s="68"/>
      <c r="G71" s="70"/>
      <c r="H71" s="13"/>
      <c r="I71" s="4"/>
      <c r="J71" s="4"/>
      <c r="K71" s="4"/>
      <c r="L71" s="4"/>
      <c r="M71" s="4"/>
      <c r="N71" s="4"/>
      <c r="O71" s="4"/>
    </row>
    <row r="72" spans="1:15" s="5" customFormat="1" ht="15">
      <c r="A72" s="4"/>
      <c r="B72" s="4" t="s">
        <v>13</v>
      </c>
      <c r="C72" s="26"/>
      <c r="D72" s="13" t="s">
        <v>15</v>
      </c>
      <c r="E72" s="13"/>
      <c r="F72" s="68" t="s">
        <v>17</v>
      </c>
      <c r="G72" s="70" t="s">
        <v>19</v>
      </c>
      <c r="H72" s="13"/>
      <c r="I72" s="4"/>
      <c r="J72" s="4"/>
      <c r="K72" s="4"/>
      <c r="L72" s="4"/>
      <c r="M72" s="4"/>
      <c r="N72" s="4"/>
      <c r="O72" s="4"/>
    </row>
    <row r="73" spans="1:15" s="5" customFormat="1" ht="15">
      <c r="A73" s="4"/>
      <c r="B73" s="4"/>
      <c r="C73" s="26"/>
      <c r="D73" s="13"/>
      <c r="E73" s="13"/>
      <c r="F73" s="68"/>
      <c r="G73" s="70"/>
      <c r="H73" s="13"/>
      <c r="I73" s="4"/>
      <c r="J73" s="4"/>
      <c r="K73" s="4"/>
      <c r="L73" s="4"/>
      <c r="M73" s="4"/>
      <c r="N73" s="4"/>
      <c r="O73" s="4"/>
    </row>
    <row r="74" spans="1:15" s="5" customFormat="1" ht="15">
      <c r="A74" s="4"/>
      <c r="B74" s="4" t="s">
        <v>14</v>
      </c>
      <c r="C74" s="26"/>
      <c r="D74" s="13" t="s">
        <v>16</v>
      </c>
      <c r="E74" s="13"/>
      <c r="F74" s="68" t="s">
        <v>18</v>
      </c>
      <c r="G74" s="70" t="s">
        <v>19</v>
      </c>
      <c r="H74" s="13"/>
      <c r="I74" s="4"/>
      <c r="J74" s="4"/>
      <c r="K74" s="4"/>
      <c r="L74" s="4"/>
      <c r="M74" s="4"/>
      <c r="N74" s="4"/>
      <c r="O74" s="4"/>
    </row>
  </sheetData>
  <sheetProtection/>
  <mergeCells count="4">
    <mergeCell ref="A1:H1"/>
    <mergeCell ref="A2:H2"/>
    <mergeCell ref="A4:H4"/>
    <mergeCell ref="A8:H8"/>
  </mergeCells>
  <printOptions horizontalCentered="1"/>
  <pageMargins left="0.6692913385826772" right="0.15748031496062992" top="0.35433070866141736" bottom="0.3937007874015748" header="0.31496062992125984" footer="0.5118110236220472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V51"/>
  <sheetViews>
    <sheetView view="pageBreakPreview" zoomScaleSheetLayoutView="100" zoomScalePageLayoutView="0" workbookViewId="0" topLeftCell="A5">
      <selection activeCell="H27" sqref="A9:J46"/>
    </sheetView>
  </sheetViews>
  <sheetFormatPr defaultColWidth="9.00390625" defaultRowHeight="12.75"/>
  <cols>
    <col min="1" max="1" width="6.00390625" style="1" customWidth="1"/>
    <col min="2" max="2" width="26.7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8.875" style="32" customWidth="1"/>
    <col min="7" max="7" width="9.375" style="32" customWidth="1"/>
    <col min="8" max="8" width="8.25390625" style="45" customWidth="1"/>
    <col min="9" max="9" width="8.625" style="1" customWidth="1"/>
    <col min="10" max="10" width="10.125" style="14" customWidth="1"/>
    <col min="11" max="22" width="9.125" style="1" customWidth="1"/>
  </cols>
  <sheetData>
    <row r="1" spans="1:10" ht="12.7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5.25" customHeight="1"/>
    <row r="4" spans="1:22" s="17" customFormat="1" ht="52.5" customHeight="1" thickBot="1">
      <c r="A4" s="156" t="s">
        <v>54</v>
      </c>
      <c r="B4" s="156"/>
      <c r="C4" s="156"/>
      <c r="D4" s="156"/>
      <c r="E4" s="156"/>
      <c r="F4" s="156"/>
      <c r="G4" s="156"/>
      <c r="H4" s="156"/>
      <c r="I4" s="156"/>
      <c r="J4" s="15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3.5" thickTop="1">
      <c r="A5" s="1" t="s">
        <v>188</v>
      </c>
    </row>
    <row r="6" spans="1:10" ht="18">
      <c r="A6" s="157" t="s">
        <v>26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22" s="5" customFormat="1" ht="15.75">
      <c r="A7" s="4"/>
      <c r="B7" s="4"/>
      <c r="C7" s="4"/>
      <c r="D7" s="4"/>
      <c r="E7" s="4"/>
      <c r="F7" s="33"/>
      <c r="G7" s="33"/>
      <c r="H7" s="46"/>
      <c r="I7" s="4"/>
      <c r="J7" s="15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>
      <c r="A8" s="4"/>
      <c r="B8" s="4"/>
      <c r="C8" s="4"/>
      <c r="D8" s="4"/>
      <c r="E8" s="4"/>
      <c r="F8" s="33"/>
      <c r="G8" s="33"/>
      <c r="H8" s="46"/>
      <c r="I8" s="4"/>
      <c r="J8" s="1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7" customFormat="1" ht="31.5" customHeight="1">
      <c r="A9" s="8" t="s">
        <v>12</v>
      </c>
      <c r="B9" s="8" t="s">
        <v>9</v>
      </c>
      <c r="C9" s="8" t="s">
        <v>0</v>
      </c>
      <c r="D9" s="8" t="s">
        <v>1</v>
      </c>
      <c r="E9" s="8" t="s">
        <v>2</v>
      </c>
      <c r="F9" s="34" t="s">
        <v>28</v>
      </c>
      <c r="G9" s="34" t="s">
        <v>83</v>
      </c>
      <c r="H9" s="44" t="s">
        <v>29</v>
      </c>
      <c r="I9" s="8" t="s">
        <v>27</v>
      </c>
      <c r="J9" s="8" t="s">
        <v>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5" customFormat="1" ht="15.75">
      <c r="A10" s="23">
        <v>1</v>
      </c>
      <c r="B10" s="71" t="s">
        <v>105</v>
      </c>
      <c r="C10" s="71" t="s">
        <v>62</v>
      </c>
      <c r="D10" s="71">
        <v>107</v>
      </c>
      <c r="E10" s="71">
        <v>1970</v>
      </c>
      <c r="F10" s="23">
        <v>33</v>
      </c>
      <c r="G10" s="75">
        <v>29</v>
      </c>
      <c r="H10" s="37">
        <v>31</v>
      </c>
      <c r="I10" s="29">
        <f aca="true" t="shared" si="0" ref="I10:I46">F10+G10+H10</f>
        <v>93</v>
      </c>
      <c r="J10" s="103">
        <v>1</v>
      </c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.75">
      <c r="A11" s="23">
        <v>2</v>
      </c>
      <c r="B11" s="71" t="s">
        <v>58</v>
      </c>
      <c r="C11" s="71" t="s">
        <v>62</v>
      </c>
      <c r="D11" s="71">
        <v>105</v>
      </c>
      <c r="E11" s="71">
        <v>1970</v>
      </c>
      <c r="F11" s="23">
        <v>29</v>
      </c>
      <c r="G11" s="75">
        <v>23</v>
      </c>
      <c r="H11" s="35">
        <v>29</v>
      </c>
      <c r="I11" s="29">
        <f t="shared" si="0"/>
        <v>81</v>
      </c>
      <c r="J11" s="103">
        <v>2</v>
      </c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.75">
      <c r="A12" s="23">
        <v>3</v>
      </c>
      <c r="B12" s="71" t="s">
        <v>104</v>
      </c>
      <c r="C12" s="71" t="s">
        <v>38</v>
      </c>
      <c r="D12" s="71">
        <v>110</v>
      </c>
      <c r="E12" s="71">
        <v>1974</v>
      </c>
      <c r="F12" s="23">
        <v>31</v>
      </c>
      <c r="G12" s="75">
        <v>17</v>
      </c>
      <c r="H12" s="35">
        <v>27</v>
      </c>
      <c r="I12" s="29">
        <f t="shared" si="0"/>
        <v>75</v>
      </c>
      <c r="J12" s="103">
        <v>3</v>
      </c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>
      <c r="A13" s="23">
        <v>4</v>
      </c>
      <c r="B13" s="71" t="s">
        <v>60</v>
      </c>
      <c r="C13" s="71" t="s">
        <v>37</v>
      </c>
      <c r="D13" s="71">
        <v>777</v>
      </c>
      <c r="E13" s="71">
        <v>1978</v>
      </c>
      <c r="F13" s="23">
        <v>27</v>
      </c>
      <c r="G13" s="75">
        <v>21</v>
      </c>
      <c r="H13" s="35">
        <v>23</v>
      </c>
      <c r="I13" s="29">
        <f t="shared" si="0"/>
        <v>71</v>
      </c>
      <c r="J13" s="103" t="s">
        <v>215</v>
      </c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.75">
      <c r="A14" s="23">
        <v>5</v>
      </c>
      <c r="B14" s="71" t="s">
        <v>41</v>
      </c>
      <c r="C14" s="71" t="s">
        <v>61</v>
      </c>
      <c r="D14" s="71">
        <v>132</v>
      </c>
      <c r="E14" s="71">
        <v>1969</v>
      </c>
      <c r="F14" s="23">
        <v>21</v>
      </c>
      <c r="G14" s="75">
        <v>25</v>
      </c>
      <c r="H14" s="35">
        <v>25</v>
      </c>
      <c r="I14" s="29">
        <f t="shared" si="0"/>
        <v>71</v>
      </c>
      <c r="J14" s="103" t="s">
        <v>215</v>
      </c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>
      <c r="A15" s="23">
        <v>6</v>
      </c>
      <c r="B15" s="71" t="s">
        <v>57</v>
      </c>
      <c r="C15" s="71" t="s">
        <v>62</v>
      </c>
      <c r="D15" s="71">
        <v>104</v>
      </c>
      <c r="E15" s="71">
        <v>1974</v>
      </c>
      <c r="F15" s="23">
        <v>24</v>
      </c>
      <c r="G15" s="75">
        <v>27</v>
      </c>
      <c r="H15" s="35">
        <v>19</v>
      </c>
      <c r="I15" s="29">
        <f t="shared" si="0"/>
        <v>70</v>
      </c>
      <c r="J15" s="103">
        <v>6</v>
      </c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>
      <c r="A16" s="23">
        <v>7</v>
      </c>
      <c r="B16" s="71" t="s">
        <v>56</v>
      </c>
      <c r="C16" s="71" t="s">
        <v>36</v>
      </c>
      <c r="D16" s="71">
        <v>117</v>
      </c>
      <c r="E16" s="71">
        <v>1969</v>
      </c>
      <c r="F16" s="23">
        <v>0</v>
      </c>
      <c r="G16" s="75">
        <v>33</v>
      </c>
      <c r="H16" s="37">
        <v>33</v>
      </c>
      <c r="I16" s="29">
        <f t="shared" si="0"/>
        <v>66</v>
      </c>
      <c r="J16" s="103">
        <v>7</v>
      </c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5.75">
      <c r="A17" s="23">
        <v>8</v>
      </c>
      <c r="B17" s="71" t="s">
        <v>103</v>
      </c>
      <c r="C17" s="71" t="s">
        <v>36</v>
      </c>
      <c r="D17" s="71">
        <v>103</v>
      </c>
      <c r="E17" s="71">
        <v>1976</v>
      </c>
      <c r="F17" s="23">
        <v>23</v>
      </c>
      <c r="G17" s="75">
        <v>20</v>
      </c>
      <c r="H17" s="35">
        <v>22</v>
      </c>
      <c r="I17" s="29">
        <f t="shared" si="0"/>
        <v>65</v>
      </c>
      <c r="J17" s="103">
        <v>8</v>
      </c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.75">
      <c r="A18" s="23">
        <v>9</v>
      </c>
      <c r="B18" s="71" t="s">
        <v>106</v>
      </c>
      <c r="C18" s="71" t="s">
        <v>38</v>
      </c>
      <c r="D18" s="71">
        <v>555</v>
      </c>
      <c r="E18" s="71">
        <v>1974</v>
      </c>
      <c r="F18" s="23">
        <v>20</v>
      </c>
      <c r="G18" s="75">
        <v>15</v>
      </c>
      <c r="H18" s="35">
        <v>20</v>
      </c>
      <c r="I18" s="29">
        <f t="shared" si="0"/>
        <v>55</v>
      </c>
      <c r="J18" s="103">
        <v>9</v>
      </c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>
      <c r="A19" s="23">
        <v>10</v>
      </c>
      <c r="B19" s="71" t="s">
        <v>39</v>
      </c>
      <c r="C19" s="71" t="s">
        <v>38</v>
      </c>
      <c r="D19" s="71">
        <v>666</v>
      </c>
      <c r="E19" s="71">
        <v>1969</v>
      </c>
      <c r="F19" s="23">
        <v>22</v>
      </c>
      <c r="G19" s="75">
        <v>31</v>
      </c>
      <c r="H19" s="37">
        <v>0</v>
      </c>
      <c r="I19" s="29">
        <f t="shared" si="0"/>
        <v>53</v>
      </c>
      <c r="J19" s="103">
        <v>10</v>
      </c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>
      <c r="A20" s="23">
        <v>11</v>
      </c>
      <c r="B20" s="71" t="s">
        <v>55</v>
      </c>
      <c r="C20" s="71" t="s">
        <v>38</v>
      </c>
      <c r="D20" s="71">
        <v>222</v>
      </c>
      <c r="E20" s="71">
        <v>1979</v>
      </c>
      <c r="F20" s="23">
        <v>26</v>
      </c>
      <c r="G20" s="75">
        <v>26</v>
      </c>
      <c r="H20" s="35">
        <v>0</v>
      </c>
      <c r="I20" s="29">
        <f t="shared" si="0"/>
        <v>52</v>
      </c>
      <c r="J20" s="103">
        <v>11</v>
      </c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.75">
      <c r="A21" s="23">
        <v>12</v>
      </c>
      <c r="B21" s="71" t="s">
        <v>109</v>
      </c>
      <c r="C21" s="71" t="s">
        <v>64</v>
      </c>
      <c r="D21" s="71">
        <v>114</v>
      </c>
      <c r="E21" s="71">
        <v>1976</v>
      </c>
      <c r="F21" s="23">
        <v>0</v>
      </c>
      <c r="G21" s="75">
        <v>24</v>
      </c>
      <c r="H21" s="35">
        <v>26</v>
      </c>
      <c r="I21" s="29">
        <f t="shared" si="0"/>
        <v>50</v>
      </c>
      <c r="J21" s="103">
        <v>12</v>
      </c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.75">
      <c r="A22" s="23">
        <v>13</v>
      </c>
      <c r="B22" s="71" t="s">
        <v>107</v>
      </c>
      <c r="C22" s="71" t="s">
        <v>64</v>
      </c>
      <c r="D22" s="71">
        <v>121</v>
      </c>
      <c r="E22" s="71">
        <v>1973</v>
      </c>
      <c r="F22" s="29">
        <v>19</v>
      </c>
      <c r="G22" s="75">
        <v>11</v>
      </c>
      <c r="H22" s="35">
        <v>15</v>
      </c>
      <c r="I22" s="29">
        <f t="shared" si="0"/>
        <v>45</v>
      </c>
      <c r="J22" s="103">
        <v>13</v>
      </c>
      <c r="K22" s="1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5.75">
      <c r="A23" s="23">
        <v>14</v>
      </c>
      <c r="B23" s="71" t="s">
        <v>79</v>
      </c>
      <c r="C23" s="71" t="s">
        <v>37</v>
      </c>
      <c r="D23" s="71">
        <v>133</v>
      </c>
      <c r="E23" s="71">
        <v>1979</v>
      </c>
      <c r="F23" s="23">
        <v>0</v>
      </c>
      <c r="G23" s="75">
        <v>18</v>
      </c>
      <c r="H23" s="35">
        <v>24</v>
      </c>
      <c r="I23" s="29">
        <f t="shared" si="0"/>
        <v>42</v>
      </c>
      <c r="J23" s="103">
        <v>14</v>
      </c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5.75">
      <c r="A24" s="23">
        <v>15</v>
      </c>
      <c r="B24" s="71" t="s">
        <v>110</v>
      </c>
      <c r="C24" s="71" t="s">
        <v>64</v>
      </c>
      <c r="D24" s="71">
        <v>115</v>
      </c>
      <c r="E24" s="71">
        <v>1972</v>
      </c>
      <c r="F24" s="23">
        <v>0</v>
      </c>
      <c r="G24" s="75">
        <v>22</v>
      </c>
      <c r="H24" s="35">
        <v>17</v>
      </c>
      <c r="I24" s="29">
        <f t="shared" si="0"/>
        <v>39</v>
      </c>
      <c r="J24" s="103">
        <v>15</v>
      </c>
      <c r="K24" s="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.75">
      <c r="A25" s="23">
        <v>16</v>
      </c>
      <c r="B25" s="71" t="s">
        <v>111</v>
      </c>
      <c r="C25" s="71" t="s">
        <v>38</v>
      </c>
      <c r="D25" s="71">
        <v>127</v>
      </c>
      <c r="E25" s="71">
        <v>1967</v>
      </c>
      <c r="F25" s="23">
        <v>0</v>
      </c>
      <c r="G25" s="75">
        <v>16</v>
      </c>
      <c r="H25" s="35">
        <v>18</v>
      </c>
      <c r="I25" s="29">
        <f t="shared" si="0"/>
        <v>34</v>
      </c>
      <c r="J25" s="103" t="s">
        <v>218</v>
      </c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5.75">
      <c r="A26" s="23">
        <v>17</v>
      </c>
      <c r="B26" s="71" t="s">
        <v>40</v>
      </c>
      <c r="C26" s="71" t="s">
        <v>38</v>
      </c>
      <c r="D26" s="71">
        <v>125</v>
      </c>
      <c r="E26" s="71">
        <v>1969</v>
      </c>
      <c r="F26" s="29">
        <v>0</v>
      </c>
      <c r="G26" s="75">
        <v>13</v>
      </c>
      <c r="H26" s="35">
        <v>21</v>
      </c>
      <c r="I26" s="29">
        <f t="shared" si="0"/>
        <v>34</v>
      </c>
      <c r="J26" s="103" t="s">
        <v>218</v>
      </c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.75">
      <c r="A27" s="23">
        <v>18</v>
      </c>
      <c r="B27" s="71" t="s">
        <v>43</v>
      </c>
      <c r="C27" s="71" t="s">
        <v>38</v>
      </c>
      <c r="D27" s="71">
        <v>119</v>
      </c>
      <c r="E27" s="71">
        <v>1972</v>
      </c>
      <c r="F27" s="23">
        <v>25</v>
      </c>
      <c r="G27" s="75">
        <v>6</v>
      </c>
      <c r="H27" s="37">
        <v>0</v>
      </c>
      <c r="I27" s="29">
        <f t="shared" si="0"/>
        <v>31</v>
      </c>
      <c r="J27" s="103">
        <v>18</v>
      </c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5.75">
      <c r="A28" s="23">
        <v>19</v>
      </c>
      <c r="B28" s="71" t="s">
        <v>42</v>
      </c>
      <c r="C28" s="71" t="s">
        <v>37</v>
      </c>
      <c r="D28" s="71">
        <v>969</v>
      </c>
      <c r="E28" s="71">
        <v>1981</v>
      </c>
      <c r="F28" s="23">
        <v>18</v>
      </c>
      <c r="G28" s="75">
        <v>9</v>
      </c>
      <c r="H28" s="35">
        <v>0</v>
      </c>
      <c r="I28" s="29">
        <f t="shared" si="0"/>
        <v>27</v>
      </c>
      <c r="J28" s="103">
        <v>19</v>
      </c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5.75">
      <c r="A29" s="23">
        <v>20</v>
      </c>
      <c r="B29" s="71" t="s">
        <v>59</v>
      </c>
      <c r="C29" s="71" t="s">
        <v>37</v>
      </c>
      <c r="D29" s="71">
        <v>444</v>
      </c>
      <c r="E29" s="71">
        <v>1981</v>
      </c>
      <c r="F29" s="23">
        <v>16</v>
      </c>
      <c r="G29" s="75">
        <v>10</v>
      </c>
      <c r="H29" s="35">
        <v>0</v>
      </c>
      <c r="I29" s="29">
        <f t="shared" si="0"/>
        <v>26</v>
      </c>
      <c r="J29" s="103">
        <v>20</v>
      </c>
      <c r="K29" s="1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15.75">
      <c r="A30" s="23">
        <v>21</v>
      </c>
      <c r="B30" s="71" t="s">
        <v>149</v>
      </c>
      <c r="C30" s="71" t="s">
        <v>38</v>
      </c>
      <c r="D30" s="71">
        <v>139</v>
      </c>
      <c r="E30" s="71">
        <v>1985</v>
      </c>
      <c r="F30" s="37">
        <v>0</v>
      </c>
      <c r="G30" s="75">
        <v>8</v>
      </c>
      <c r="H30" s="37">
        <v>16</v>
      </c>
      <c r="I30" s="29">
        <f t="shared" si="0"/>
        <v>24</v>
      </c>
      <c r="J30" s="103">
        <v>21</v>
      </c>
      <c r="K30" s="1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5.75">
      <c r="A31" s="23">
        <v>22</v>
      </c>
      <c r="B31" s="71" t="s">
        <v>108</v>
      </c>
      <c r="C31" s="71" t="s">
        <v>64</v>
      </c>
      <c r="D31" s="71">
        <v>108</v>
      </c>
      <c r="E31" s="71">
        <v>1968</v>
      </c>
      <c r="F31" s="23">
        <v>0</v>
      </c>
      <c r="G31" s="75">
        <v>19</v>
      </c>
      <c r="H31" s="35">
        <v>0</v>
      </c>
      <c r="I31" s="29">
        <f t="shared" si="0"/>
        <v>19</v>
      </c>
      <c r="J31" s="103">
        <v>22</v>
      </c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15.75">
      <c r="A32" s="23">
        <v>23</v>
      </c>
      <c r="B32" s="71" t="s">
        <v>44</v>
      </c>
      <c r="C32" s="71" t="s">
        <v>63</v>
      </c>
      <c r="D32" s="71">
        <v>109</v>
      </c>
      <c r="E32" s="71">
        <v>1968</v>
      </c>
      <c r="F32" s="37">
        <v>17</v>
      </c>
      <c r="G32" s="37">
        <v>0</v>
      </c>
      <c r="H32" s="35">
        <v>0</v>
      </c>
      <c r="I32" s="29">
        <f t="shared" si="0"/>
        <v>17</v>
      </c>
      <c r="J32" s="103">
        <v>23</v>
      </c>
      <c r="K32" s="1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5.75">
      <c r="A33" s="23">
        <v>24</v>
      </c>
      <c r="B33" s="71" t="s">
        <v>148</v>
      </c>
      <c r="C33" s="71" t="s">
        <v>38</v>
      </c>
      <c r="D33" s="71">
        <v>113</v>
      </c>
      <c r="E33" s="71">
        <v>1982</v>
      </c>
      <c r="F33" s="37">
        <v>0</v>
      </c>
      <c r="G33" s="75">
        <v>14</v>
      </c>
      <c r="H33" s="35">
        <v>0</v>
      </c>
      <c r="I33" s="29">
        <f t="shared" si="0"/>
        <v>14</v>
      </c>
      <c r="J33" s="103">
        <v>24</v>
      </c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5.75">
      <c r="A34" s="23">
        <v>25</v>
      </c>
      <c r="B34" s="71" t="s">
        <v>46</v>
      </c>
      <c r="C34" s="71" t="s">
        <v>63</v>
      </c>
      <c r="D34" s="71">
        <v>118</v>
      </c>
      <c r="E34" s="71">
        <v>1968</v>
      </c>
      <c r="F34" s="37">
        <v>0</v>
      </c>
      <c r="G34" s="75">
        <v>12</v>
      </c>
      <c r="H34" s="37">
        <v>0</v>
      </c>
      <c r="I34" s="29">
        <f t="shared" si="0"/>
        <v>12</v>
      </c>
      <c r="J34" s="103">
        <v>25</v>
      </c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5.75">
      <c r="A35" s="23">
        <v>26</v>
      </c>
      <c r="B35" s="71" t="s">
        <v>45</v>
      </c>
      <c r="C35" s="71" t="s">
        <v>38</v>
      </c>
      <c r="D35" s="71">
        <v>135</v>
      </c>
      <c r="E35" s="71">
        <v>1975</v>
      </c>
      <c r="F35" s="29">
        <v>0</v>
      </c>
      <c r="G35" s="75">
        <v>7</v>
      </c>
      <c r="H35" s="35">
        <v>0</v>
      </c>
      <c r="I35" s="29">
        <f t="shared" si="0"/>
        <v>7</v>
      </c>
      <c r="J35" s="103">
        <v>26</v>
      </c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.75">
      <c r="A36" s="23">
        <v>27</v>
      </c>
      <c r="B36" s="80" t="s">
        <v>192</v>
      </c>
      <c r="C36" s="71" t="s">
        <v>64</v>
      </c>
      <c r="D36" s="80">
        <v>10000</v>
      </c>
      <c r="E36" s="80">
        <v>1972</v>
      </c>
      <c r="F36" s="37">
        <v>0</v>
      </c>
      <c r="G36" s="37">
        <v>0</v>
      </c>
      <c r="H36" s="37">
        <v>0</v>
      </c>
      <c r="I36" s="37">
        <f t="shared" si="0"/>
        <v>0</v>
      </c>
      <c r="J36" s="103">
        <v>27</v>
      </c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5.75" hidden="1">
      <c r="A37" s="23">
        <v>28</v>
      </c>
      <c r="B37" s="71"/>
      <c r="C37" s="71"/>
      <c r="D37" s="72"/>
      <c r="E37" s="72"/>
      <c r="F37" s="23"/>
      <c r="G37" s="29"/>
      <c r="H37" s="35"/>
      <c r="I37" s="29">
        <f t="shared" si="0"/>
        <v>0</v>
      </c>
      <c r="J37" s="103">
        <v>28</v>
      </c>
      <c r="K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5.75" hidden="1">
      <c r="A38" s="23">
        <v>29</v>
      </c>
      <c r="B38" s="71"/>
      <c r="C38" s="71"/>
      <c r="D38" s="72"/>
      <c r="E38" s="72"/>
      <c r="F38" s="23"/>
      <c r="G38" s="29"/>
      <c r="H38" s="35"/>
      <c r="I38" s="29">
        <f t="shared" si="0"/>
        <v>0</v>
      </c>
      <c r="J38" s="103">
        <v>29</v>
      </c>
      <c r="K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5.75" hidden="1">
      <c r="A39" s="23">
        <v>30</v>
      </c>
      <c r="B39" s="71"/>
      <c r="C39" s="71"/>
      <c r="D39" s="72"/>
      <c r="E39" s="72"/>
      <c r="F39" s="23"/>
      <c r="G39" s="29"/>
      <c r="H39" s="35"/>
      <c r="I39" s="29">
        <f t="shared" si="0"/>
        <v>0</v>
      </c>
      <c r="J39" s="103">
        <v>30</v>
      </c>
      <c r="K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5.75" hidden="1">
      <c r="A40" s="23">
        <v>31</v>
      </c>
      <c r="B40" s="71"/>
      <c r="C40" s="71"/>
      <c r="D40" s="72"/>
      <c r="E40" s="72"/>
      <c r="F40" s="23"/>
      <c r="G40" s="29"/>
      <c r="H40" s="35"/>
      <c r="I40" s="29">
        <f t="shared" si="0"/>
        <v>0</v>
      </c>
      <c r="J40" s="103">
        <v>31</v>
      </c>
      <c r="K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15.75" hidden="1">
      <c r="A41" s="23">
        <v>32</v>
      </c>
      <c r="B41" s="71"/>
      <c r="C41" s="71"/>
      <c r="D41" s="72"/>
      <c r="E41" s="72"/>
      <c r="F41" s="23"/>
      <c r="G41" s="29"/>
      <c r="H41" s="35"/>
      <c r="I41" s="29">
        <f t="shared" si="0"/>
        <v>0</v>
      </c>
      <c r="J41" s="103">
        <v>32</v>
      </c>
      <c r="K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5" customFormat="1" ht="15.75" hidden="1">
      <c r="A42" s="23">
        <v>33</v>
      </c>
      <c r="B42" s="71"/>
      <c r="C42" s="71"/>
      <c r="D42" s="72"/>
      <c r="E42" s="72"/>
      <c r="F42" s="23"/>
      <c r="G42" s="23"/>
      <c r="H42" s="37"/>
      <c r="I42" s="29">
        <f t="shared" si="0"/>
        <v>0</v>
      </c>
      <c r="J42" s="103">
        <v>33</v>
      </c>
      <c r="K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5" customFormat="1" ht="15.75" hidden="1">
      <c r="A43" s="23">
        <v>34</v>
      </c>
      <c r="B43" s="71"/>
      <c r="C43" s="71"/>
      <c r="D43" s="72"/>
      <c r="E43" s="72"/>
      <c r="F43" s="80"/>
      <c r="G43" s="80"/>
      <c r="H43" s="35"/>
      <c r="I43" s="29">
        <f t="shared" si="0"/>
        <v>0</v>
      </c>
      <c r="J43" s="103">
        <v>34</v>
      </c>
      <c r="K43" s="1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5" customFormat="1" ht="15.75" hidden="1">
      <c r="A44" s="23">
        <v>35</v>
      </c>
      <c r="B44" s="71"/>
      <c r="C44" s="71"/>
      <c r="D44" s="72"/>
      <c r="E44" s="72"/>
      <c r="F44" s="23"/>
      <c r="G44" s="37"/>
      <c r="H44" s="35"/>
      <c r="I44" s="29">
        <f t="shared" si="0"/>
        <v>0</v>
      </c>
      <c r="J44" s="103">
        <v>35</v>
      </c>
      <c r="K44" s="1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5" customFormat="1" ht="15.75" hidden="1">
      <c r="A45" s="23">
        <v>36</v>
      </c>
      <c r="B45" s="71"/>
      <c r="C45" s="71"/>
      <c r="D45" s="72"/>
      <c r="E45" s="72"/>
      <c r="F45" s="80"/>
      <c r="G45" s="80"/>
      <c r="H45" s="35"/>
      <c r="I45" s="29">
        <f t="shared" si="0"/>
        <v>0</v>
      </c>
      <c r="J45" s="103">
        <v>36</v>
      </c>
      <c r="K45" s="1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5" customFormat="1" ht="15.75" hidden="1">
      <c r="A46" s="23">
        <v>37</v>
      </c>
      <c r="B46" s="71"/>
      <c r="C46" s="71"/>
      <c r="D46" s="72"/>
      <c r="E46" s="72"/>
      <c r="F46" s="23"/>
      <c r="G46" s="29"/>
      <c r="H46" s="37"/>
      <c r="I46" s="29">
        <f t="shared" si="0"/>
        <v>0</v>
      </c>
      <c r="J46" s="103">
        <v>37</v>
      </c>
      <c r="K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5" customFormat="1" ht="15.75">
      <c r="A47" s="27"/>
      <c r="F47" s="36"/>
      <c r="G47" s="36"/>
      <c r="H47" s="47"/>
      <c r="I47" s="27"/>
      <c r="J47" s="27"/>
      <c r="K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5.75">
      <c r="A48" s="4"/>
      <c r="B48" s="3"/>
      <c r="C48" s="4"/>
      <c r="D48" s="4"/>
      <c r="E48" s="4"/>
      <c r="F48" s="33"/>
      <c r="G48" s="33"/>
      <c r="H48" s="46"/>
      <c r="I48" s="4"/>
      <c r="J48" s="1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15">
      <c r="A49" s="4"/>
      <c r="B49" s="4" t="s">
        <v>13</v>
      </c>
      <c r="C49" s="26"/>
      <c r="D49" s="4" t="s">
        <v>15</v>
      </c>
      <c r="E49" s="4"/>
      <c r="F49" s="33" t="s">
        <v>17</v>
      </c>
      <c r="G49" s="33" t="s">
        <v>19</v>
      </c>
      <c r="H49" s="46"/>
      <c r="I49" s="4"/>
      <c r="J49" s="1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5">
      <c r="A50" s="4"/>
      <c r="B50" s="4"/>
      <c r="C50" s="26"/>
      <c r="D50" s="4"/>
      <c r="E50" s="4"/>
      <c r="F50" s="33"/>
      <c r="G50" s="33"/>
      <c r="H50" s="46"/>
      <c r="I50" s="4"/>
      <c r="J50" s="1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15">
      <c r="A51" s="4"/>
      <c r="B51" s="4" t="s">
        <v>14</v>
      </c>
      <c r="C51" s="26"/>
      <c r="D51" s="4" t="s">
        <v>16</v>
      </c>
      <c r="E51" s="4"/>
      <c r="F51" s="33" t="s">
        <v>18</v>
      </c>
      <c r="G51" s="33" t="s">
        <v>19</v>
      </c>
      <c r="H51" s="46"/>
      <c r="I51" s="4"/>
      <c r="J51" s="1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V92"/>
  <sheetViews>
    <sheetView tabSelected="1" view="pageBreakPreview" zoomScaleSheetLayoutView="100" zoomScalePageLayoutView="0" workbookViewId="0" topLeftCell="A17">
      <selection activeCell="G22" sqref="G22"/>
    </sheetView>
  </sheetViews>
  <sheetFormatPr defaultColWidth="9.00390625" defaultRowHeight="12.75"/>
  <cols>
    <col min="1" max="1" width="6.00390625" style="1" customWidth="1"/>
    <col min="2" max="2" width="25.125" style="1" customWidth="1"/>
    <col min="3" max="3" width="26.00390625" style="1" customWidth="1"/>
    <col min="4" max="4" width="8.75390625" style="1" customWidth="1"/>
    <col min="5" max="5" width="8.375" style="1" customWidth="1"/>
    <col min="6" max="6" width="10.375" style="32" customWidth="1"/>
    <col min="7" max="7" width="11.25390625" style="32" customWidth="1"/>
    <col min="8" max="8" width="8.00390625" style="32" customWidth="1"/>
    <col min="9" max="9" width="9.00390625" style="32" customWidth="1"/>
    <col min="10" max="10" width="8.625" style="14" customWidth="1"/>
    <col min="11" max="22" width="9.125" style="1" customWidth="1"/>
  </cols>
  <sheetData>
    <row r="1" spans="1:10" ht="12.7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5.25" customHeight="1"/>
    <row r="4" spans="1:22" s="17" customFormat="1" ht="51" customHeight="1" thickBot="1">
      <c r="A4" s="156" t="s">
        <v>54</v>
      </c>
      <c r="B4" s="156"/>
      <c r="C4" s="156"/>
      <c r="D4" s="156"/>
      <c r="E4" s="156"/>
      <c r="F4" s="156"/>
      <c r="G4" s="156"/>
      <c r="H4" s="156"/>
      <c r="I4" s="156"/>
      <c r="J4" s="15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3.5" thickTop="1">
      <c r="A5" s="1" t="s">
        <v>188</v>
      </c>
    </row>
    <row r="6" spans="1:10" ht="18">
      <c r="A6" s="157" t="s">
        <v>26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22" s="5" customFormat="1" ht="15.75">
      <c r="A7" s="4"/>
      <c r="B7" s="4"/>
      <c r="C7" s="4"/>
      <c r="D7" s="4"/>
      <c r="E7" s="4"/>
      <c r="F7" s="33"/>
      <c r="G7" s="33"/>
      <c r="H7" s="33"/>
      <c r="I7" s="33"/>
      <c r="J7" s="15" t="s">
        <v>22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>
      <c r="A8" s="4"/>
      <c r="B8" s="4"/>
      <c r="C8" s="4"/>
      <c r="D8" s="4"/>
      <c r="E8" s="4"/>
      <c r="F8" s="33"/>
      <c r="G8" s="33"/>
      <c r="H8" s="33"/>
      <c r="I8" s="33"/>
      <c r="J8" s="1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7" customFormat="1" ht="31.5" customHeight="1">
      <c r="A9" s="8" t="s">
        <v>12</v>
      </c>
      <c r="B9" s="8" t="s">
        <v>9</v>
      </c>
      <c r="C9" s="8" t="s">
        <v>0</v>
      </c>
      <c r="D9" s="8" t="s">
        <v>1</v>
      </c>
      <c r="E9" s="8" t="s">
        <v>2</v>
      </c>
      <c r="F9" s="34" t="s">
        <v>28</v>
      </c>
      <c r="G9" s="34" t="s">
        <v>83</v>
      </c>
      <c r="H9" s="34" t="s">
        <v>29</v>
      </c>
      <c r="I9" s="34" t="s">
        <v>27</v>
      </c>
      <c r="J9" s="8" t="s">
        <v>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5" customFormat="1" ht="15.75">
      <c r="A10" s="23">
        <v>1</v>
      </c>
      <c r="B10" s="81" t="s">
        <v>150</v>
      </c>
      <c r="C10" s="81" t="s">
        <v>38</v>
      </c>
      <c r="D10" s="72">
        <v>201</v>
      </c>
      <c r="E10" s="72">
        <v>1967</v>
      </c>
      <c r="F10" s="23">
        <v>33</v>
      </c>
      <c r="G10" s="75">
        <v>33</v>
      </c>
      <c r="H10" s="29">
        <v>31</v>
      </c>
      <c r="I10" s="29">
        <f>F10+G10+H10</f>
        <v>97</v>
      </c>
      <c r="J10" s="37">
        <v>1</v>
      </c>
      <c r="K10" s="18"/>
      <c r="L10" s="18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.75">
      <c r="A11" s="23">
        <v>2</v>
      </c>
      <c r="B11" s="81" t="s">
        <v>156</v>
      </c>
      <c r="C11" s="81" t="s">
        <v>37</v>
      </c>
      <c r="D11" s="72">
        <v>212</v>
      </c>
      <c r="E11" s="72">
        <v>1972</v>
      </c>
      <c r="F11" s="23">
        <v>29</v>
      </c>
      <c r="G11" s="75">
        <v>25</v>
      </c>
      <c r="H11" s="29">
        <v>33</v>
      </c>
      <c r="I11" s="29">
        <f aca="true" t="shared" si="0" ref="I11:I29">F11+G11+H11</f>
        <v>87</v>
      </c>
      <c r="J11" s="37">
        <v>2</v>
      </c>
      <c r="K11" s="18"/>
      <c r="L11" s="18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.75">
      <c r="A12" s="23">
        <v>3</v>
      </c>
      <c r="B12" s="81" t="s">
        <v>152</v>
      </c>
      <c r="C12" s="81" t="s">
        <v>62</v>
      </c>
      <c r="D12" s="72">
        <v>204</v>
      </c>
      <c r="E12" s="72">
        <v>1976</v>
      </c>
      <c r="F12" s="23">
        <v>27</v>
      </c>
      <c r="G12" s="75">
        <v>29</v>
      </c>
      <c r="H12" s="29">
        <v>25</v>
      </c>
      <c r="I12" s="29">
        <f t="shared" si="0"/>
        <v>81</v>
      </c>
      <c r="J12" s="37">
        <v>3</v>
      </c>
      <c r="K12" s="18"/>
      <c r="L12" s="18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>
      <c r="A13" s="23">
        <v>4</v>
      </c>
      <c r="B13" s="81" t="s">
        <v>151</v>
      </c>
      <c r="C13" s="81" t="s">
        <v>62</v>
      </c>
      <c r="D13" s="72">
        <v>205</v>
      </c>
      <c r="E13" s="72">
        <v>1973</v>
      </c>
      <c r="F13" s="23">
        <v>26</v>
      </c>
      <c r="G13" s="75">
        <v>31</v>
      </c>
      <c r="H13" s="29">
        <v>21</v>
      </c>
      <c r="I13" s="29">
        <f t="shared" si="0"/>
        <v>78</v>
      </c>
      <c r="J13" s="37">
        <v>4</v>
      </c>
      <c r="K13" s="18"/>
      <c r="L13" s="2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.75">
      <c r="A14" s="23">
        <v>5</v>
      </c>
      <c r="B14" s="81" t="s">
        <v>153</v>
      </c>
      <c r="C14" s="81" t="s">
        <v>61</v>
      </c>
      <c r="D14" s="72">
        <v>227</v>
      </c>
      <c r="E14" s="72">
        <v>1972</v>
      </c>
      <c r="F14" s="23">
        <v>23</v>
      </c>
      <c r="G14" s="75">
        <v>27</v>
      </c>
      <c r="H14" s="29">
        <v>26</v>
      </c>
      <c r="I14" s="29">
        <f t="shared" si="0"/>
        <v>76</v>
      </c>
      <c r="J14" s="37">
        <v>5</v>
      </c>
      <c r="K14" s="18"/>
      <c r="L14" s="2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>
      <c r="A15" s="23">
        <v>6</v>
      </c>
      <c r="B15" s="81" t="s">
        <v>158</v>
      </c>
      <c r="C15" s="81" t="s">
        <v>139</v>
      </c>
      <c r="D15" s="72">
        <v>209</v>
      </c>
      <c r="E15" s="72">
        <v>1976</v>
      </c>
      <c r="F15" s="23">
        <v>22</v>
      </c>
      <c r="G15" s="75">
        <v>21</v>
      </c>
      <c r="H15" s="29">
        <v>27</v>
      </c>
      <c r="I15" s="29">
        <f t="shared" si="0"/>
        <v>70</v>
      </c>
      <c r="J15" s="37">
        <v>6</v>
      </c>
      <c r="K15" s="18"/>
      <c r="L15" s="2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>
      <c r="A16" s="23">
        <v>7</v>
      </c>
      <c r="B16" s="81" t="s">
        <v>154</v>
      </c>
      <c r="C16" s="81" t="s">
        <v>64</v>
      </c>
      <c r="D16" s="72">
        <v>211</v>
      </c>
      <c r="E16" s="72">
        <v>1975</v>
      </c>
      <c r="F16" s="23">
        <v>21</v>
      </c>
      <c r="G16" s="75">
        <v>26</v>
      </c>
      <c r="H16" s="29">
        <v>22</v>
      </c>
      <c r="I16" s="29">
        <f t="shared" si="0"/>
        <v>69</v>
      </c>
      <c r="J16" s="37">
        <v>7</v>
      </c>
      <c r="K16" s="18"/>
      <c r="L16" s="2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5.75">
      <c r="A17" s="23">
        <v>8</v>
      </c>
      <c r="B17" s="81" t="s">
        <v>160</v>
      </c>
      <c r="C17" s="81" t="s">
        <v>64</v>
      </c>
      <c r="D17" s="72">
        <v>210</v>
      </c>
      <c r="E17" s="72">
        <v>1977</v>
      </c>
      <c r="F17" s="23">
        <v>18</v>
      </c>
      <c r="G17" s="75">
        <v>20</v>
      </c>
      <c r="H17" s="29">
        <v>29</v>
      </c>
      <c r="I17" s="29">
        <f t="shared" si="0"/>
        <v>67</v>
      </c>
      <c r="J17" s="37">
        <v>8</v>
      </c>
      <c r="K17" s="18"/>
      <c r="L17" s="2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.75">
      <c r="A18" s="23">
        <v>9</v>
      </c>
      <c r="B18" s="71" t="s">
        <v>189</v>
      </c>
      <c r="C18" s="81" t="s">
        <v>38</v>
      </c>
      <c r="D18" s="72">
        <v>217</v>
      </c>
      <c r="E18" s="72">
        <v>1967</v>
      </c>
      <c r="F18" s="23">
        <v>25</v>
      </c>
      <c r="G18" s="23">
        <v>0</v>
      </c>
      <c r="H18" s="29">
        <v>24</v>
      </c>
      <c r="I18" s="29">
        <f t="shared" si="0"/>
        <v>49</v>
      </c>
      <c r="J18" s="37">
        <v>9</v>
      </c>
      <c r="K18" s="18"/>
      <c r="L18" s="2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>
      <c r="A19" s="23">
        <v>10</v>
      </c>
      <c r="B19" s="81" t="s">
        <v>157</v>
      </c>
      <c r="C19" s="81" t="s">
        <v>64</v>
      </c>
      <c r="D19" s="72">
        <v>208</v>
      </c>
      <c r="E19" s="72">
        <v>1968</v>
      </c>
      <c r="F19" s="23">
        <v>0</v>
      </c>
      <c r="G19" s="75">
        <v>24</v>
      </c>
      <c r="H19" s="29">
        <v>20</v>
      </c>
      <c r="I19" s="29">
        <f t="shared" si="0"/>
        <v>44</v>
      </c>
      <c r="J19" s="37">
        <v>10</v>
      </c>
      <c r="K19" s="18"/>
      <c r="L19" s="18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>
      <c r="A20" s="23">
        <v>11</v>
      </c>
      <c r="B20" s="81" t="s">
        <v>164</v>
      </c>
      <c r="C20" s="81" t="s">
        <v>38</v>
      </c>
      <c r="D20" s="72">
        <v>213</v>
      </c>
      <c r="E20" s="72">
        <v>1967</v>
      </c>
      <c r="F20" s="23">
        <v>20</v>
      </c>
      <c r="G20" s="23">
        <v>0</v>
      </c>
      <c r="H20" s="29">
        <v>23</v>
      </c>
      <c r="I20" s="29">
        <f t="shared" si="0"/>
        <v>43</v>
      </c>
      <c r="J20" s="37">
        <v>11</v>
      </c>
      <c r="K20" s="18"/>
      <c r="L20" s="18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.75">
      <c r="A21" s="23">
        <v>12</v>
      </c>
      <c r="B21" s="80" t="s">
        <v>47</v>
      </c>
      <c r="C21" s="81" t="s">
        <v>38</v>
      </c>
      <c r="D21" s="37">
        <v>220</v>
      </c>
      <c r="E21" s="37">
        <v>1975</v>
      </c>
      <c r="F21" s="37">
        <v>24</v>
      </c>
      <c r="G21" s="37">
        <v>0</v>
      </c>
      <c r="H21" s="37">
        <v>18</v>
      </c>
      <c r="I21" s="29">
        <f t="shared" si="0"/>
        <v>42</v>
      </c>
      <c r="J21" s="37">
        <v>12</v>
      </c>
      <c r="K21" s="18"/>
      <c r="L21" s="18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.75">
      <c r="A22" s="23">
        <v>13</v>
      </c>
      <c r="B22" s="81" t="s">
        <v>159</v>
      </c>
      <c r="C22" s="81" t="s">
        <v>38</v>
      </c>
      <c r="D22" s="72">
        <v>888</v>
      </c>
      <c r="E22" s="72">
        <v>1981</v>
      </c>
      <c r="F22" s="23">
        <v>0</v>
      </c>
      <c r="G22" s="75">
        <v>19</v>
      </c>
      <c r="H22" s="29">
        <v>19</v>
      </c>
      <c r="I22" s="29">
        <f t="shared" si="0"/>
        <v>38</v>
      </c>
      <c r="J22" s="37">
        <v>13</v>
      </c>
      <c r="K22" s="18"/>
      <c r="L22" s="18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5.75">
      <c r="A23" s="23">
        <v>14</v>
      </c>
      <c r="B23" s="81" t="s">
        <v>165</v>
      </c>
      <c r="C23" s="81" t="s">
        <v>36</v>
      </c>
      <c r="D23" s="72">
        <v>215</v>
      </c>
      <c r="E23" s="72">
        <v>1970</v>
      </c>
      <c r="F23" s="23">
        <v>31</v>
      </c>
      <c r="G23" s="23">
        <v>0</v>
      </c>
      <c r="H23" s="29">
        <v>0</v>
      </c>
      <c r="I23" s="29">
        <f t="shared" si="0"/>
        <v>31</v>
      </c>
      <c r="J23" s="37">
        <v>14</v>
      </c>
      <c r="K23" s="18"/>
      <c r="L23" s="18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5.75">
      <c r="A24" s="23">
        <v>15</v>
      </c>
      <c r="B24" s="81" t="s">
        <v>155</v>
      </c>
      <c r="C24" s="81" t="s">
        <v>38</v>
      </c>
      <c r="D24" s="72">
        <v>232</v>
      </c>
      <c r="E24" s="72">
        <v>1981</v>
      </c>
      <c r="F24" s="23">
        <v>0</v>
      </c>
      <c r="G24" s="75">
        <v>23</v>
      </c>
      <c r="H24" s="29">
        <v>0</v>
      </c>
      <c r="I24" s="29">
        <f t="shared" si="0"/>
        <v>23</v>
      </c>
      <c r="J24" s="37">
        <v>15</v>
      </c>
      <c r="K24" s="18"/>
      <c r="L24" s="18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.75">
      <c r="A25" s="23">
        <v>16</v>
      </c>
      <c r="B25" s="81" t="s">
        <v>161</v>
      </c>
      <c r="C25" s="81" t="s">
        <v>36</v>
      </c>
      <c r="D25" s="72">
        <v>202</v>
      </c>
      <c r="E25" s="72">
        <v>1970</v>
      </c>
      <c r="F25" s="23">
        <v>0</v>
      </c>
      <c r="G25" s="75">
        <v>22</v>
      </c>
      <c r="H25" s="29">
        <v>0</v>
      </c>
      <c r="I25" s="29">
        <f t="shared" si="0"/>
        <v>22</v>
      </c>
      <c r="J25" s="37">
        <v>16</v>
      </c>
      <c r="K25" s="18"/>
      <c r="L25" s="1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5.75">
      <c r="A26" s="23">
        <v>17</v>
      </c>
      <c r="B26" s="80" t="s">
        <v>190</v>
      </c>
      <c r="C26" s="81" t="s">
        <v>38</v>
      </c>
      <c r="D26" s="37">
        <v>348</v>
      </c>
      <c r="E26" s="37">
        <v>1983</v>
      </c>
      <c r="F26" s="37">
        <v>19</v>
      </c>
      <c r="G26" s="37">
        <v>0</v>
      </c>
      <c r="H26" s="37">
        <v>0</v>
      </c>
      <c r="I26" s="29">
        <f t="shared" si="0"/>
        <v>19</v>
      </c>
      <c r="J26" s="37">
        <v>17</v>
      </c>
      <c r="K26" s="18"/>
      <c r="L26" s="18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.75">
      <c r="A27" s="23">
        <v>18</v>
      </c>
      <c r="B27" s="81" t="s">
        <v>162</v>
      </c>
      <c r="C27" s="81" t="s">
        <v>36</v>
      </c>
      <c r="D27" s="72">
        <v>203</v>
      </c>
      <c r="E27" s="72">
        <v>1980</v>
      </c>
      <c r="F27" s="23">
        <v>0</v>
      </c>
      <c r="G27" s="75">
        <v>18</v>
      </c>
      <c r="H27" s="29">
        <v>0</v>
      </c>
      <c r="I27" s="29">
        <f t="shared" si="0"/>
        <v>18</v>
      </c>
      <c r="J27" s="37">
        <v>18</v>
      </c>
      <c r="K27" s="18"/>
      <c r="L27" s="18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5.75">
      <c r="A28" s="23">
        <v>19</v>
      </c>
      <c r="B28" s="81" t="s">
        <v>163</v>
      </c>
      <c r="C28" s="81" t="s">
        <v>37</v>
      </c>
      <c r="D28" s="72">
        <v>230</v>
      </c>
      <c r="E28" s="72">
        <v>1979</v>
      </c>
      <c r="F28" s="23">
        <v>0</v>
      </c>
      <c r="G28" s="75">
        <v>17</v>
      </c>
      <c r="H28" s="29">
        <v>0</v>
      </c>
      <c r="I28" s="29">
        <f t="shared" si="0"/>
        <v>17</v>
      </c>
      <c r="J28" s="37" t="s">
        <v>214</v>
      </c>
      <c r="K28" s="18"/>
      <c r="L28" s="18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5.75">
      <c r="A29" s="23">
        <v>20</v>
      </c>
      <c r="B29" s="80" t="s">
        <v>128</v>
      </c>
      <c r="C29" s="81" t="s">
        <v>38</v>
      </c>
      <c r="D29" s="37">
        <v>901</v>
      </c>
      <c r="E29" s="37">
        <v>1985</v>
      </c>
      <c r="F29" s="37">
        <v>17</v>
      </c>
      <c r="G29" s="37">
        <v>0</v>
      </c>
      <c r="H29" s="37">
        <v>0</v>
      </c>
      <c r="I29" s="29">
        <f t="shared" si="0"/>
        <v>17</v>
      </c>
      <c r="J29" s="37" t="s">
        <v>214</v>
      </c>
      <c r="K29" s="18"/>
      <c r="L29" s="18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15.75">
      <c r="A30" s="23">
        <v>21</v>
      </c>
      <c r="B30" s="81" t="s">
        <v>166</v>
      </c>
      <c r="C30" s="81" t="s">
        <v>38</v>
      </c>
      <c r="D30" s="72">
        <v>216</v>
      </c>
      <c r="E30" s="72">
        <v>1963</v>
      </c>
      <c r="F30" s="23" t="s">
        <v>132</v>
      </c>
      <c r="G30" s="23" t="s">
        <v>132</v>
      </c>
      <c r="H30" s="23" t="s">
        <v>132</v>
      </c>
      <c r="I30" s="23" t="s">
        <v>132</v>
      </c>
      <c r="J30" s="23" t="s">
        <v>132</v>
      </c>
      <c r="K30" s="18"/>
      <c r="L30" s="18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5.75">
      <c r="A31" s="23">
        <v>22</v>
      </c>
      <c r="B31" s="71" t="s">
        <v>191</v>
      </c>
      <c r="C31" s="81" t="s">
        <v>38</v>
      </c>
      <c r="D31" s="72">
        <v>999</v>
      </c>
      <c r="E31" s="72">
        <v>1988</v>
      </c>
      <c r="F31" s="23" t="s">
        <v>132</v>
      </c>
      <c r="G31" s="23" t="s">
        <v>132</v>
      </c>
      <c r="H31" s="23" t="s">
        <v>132</v>
      </c>
      <c r="I31" s="23" t="s">
        <v>132</v>
      </c>
      <c r="J31" s="23" t="s">
        <v>132</v>
      </c>
      <c r="K31" s="18"/>
      <c r="L31" s="18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1:22" s="5" customFormat="1" ht="15.75" hidden="1">
      <c r="K32" s="18"/>
      <c r="L32" s="18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1:22" s="5" customFormat="1" ht="15.75" hidden="1">
      <c r="K33" s="18"/>
      <c r="L33" s="18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32.25" customHeight="1">
      <c r="A34" s="101"/>
      <c r="B34" s="102"/>
      <c r="C34" s="102"/>
      <c r="D34" s="102"/>
      <c r="E34" s="40"/>
      <c r="F34" s="40"/>
      <c r="G34" s="38"/>
      <c r="H34" s="38"/>
      <c r="I34" s="39"/>
      <c r="J34" s="15" t="s">
        <v>23</v>
      </c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47.25">
      <c r="A35" s="8" t="s">
        <v>12</v>
      </c>
      <c r="B35" s="8" t="s">
        <v>9</v>
      </c>
      <c r="C35" s="8" t="s">
        <v>0</v>
      </c>
      <c r="D35" s="8" t="s">
        <v>1</v>
      </c>
      <c r="E35" s="8" t="s">
        <v>2</v>
      </c>
      <c r="F35" s="34" t="s">
        <v>28</v>
      </c>
      <c r="G35" s="34" t="s">
        <v>83</v>
      </c>
      <c r="H35" s="34" t="s">
        <v>29</v>
      </c>
      <c r="I35" s="34" t="s">
        <v>27</v>
      </c>
      <c r="J35" s="8" t="s">
        <v>7</v>
      </c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.75">
      <c r="A36" s="23">
        <v>1</v>
      </c>
      <c r="B36" s="71" t="s">
        <v>167</v>
      </c>
      <c r="C36" s="71" t="s">
        <v>178</v>
      </c>
      <c r="D36" s="71">
        <v>221</v>
      </c>
      <c r="E36" s="71">
        <v>1957</v>
      </c>
      <c r="F36" s="23">
        <v>31</v>
      </c>
      <c r="G36" s="75">
        <v>33</v>
      </c>
      <c r="H36" s="29">
        <v>33</v>
      </c>
      <c r="I36" s="29">
        <f aca="true" t="shared" si="1" ref="I36:I55">F36+G36+H36</f>
        <v>97</v>
      </c>
      <c r="J36" s="37">
        <v>1</v>
      </c>
      <c r="K36" s="18"/>
      <c r="L36" s="18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5.75">
      <c r="A37" s="23">
        <v>2</v>
      </c>
      <c r="B37" s="71" t="s">
        <v>168</v>
      </c>
      <c r="C37" s="71" t="s">
        <v>179</v>
      </c>
      <c r="D37" s="71">
        <v>219</v>
      </c>
      <c r="E37" s="71">
        <v>1956</v>
      </c>
      <c r="F37" s="23">
        <v>29</v>
      </c>
      <c r="G37" s="75">
        <v>31</v>
      </c>
      <c r="H37" s="29">
        <v>27</v>
      </c>
      <c r="I37" s="29">
        <f t="shared" si="1"/>
        <v>87</v>
      </c>
      <c r="J37" s="37">
        <v>2</v>
      </c>
      <c r="K37" s="18"/>
      <c r="L37" s="18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5.75">
      <c r="A38" s="23">
        <v>3</v>
      </c>
      <c r="B38" s="71" t="s">
        <v>170</v>
      </c>
      <c r="C38" s="71" t="s">
        <v>180</v>
      </c>
      <c r="D38" s="71">
        <v>207</v>
      </c>
      <c r="E38" s="71">
        <v>1959</v>
      </c>
      <c r="F38" s="29">
        <v>33</v>
      </c>
      <c r="G38" s="75">
        <v>26</v>
      </c>
      <c r="H38" s="29">
        <v>26</v>
      </c>
      <c r="I38" s="29">
        <f t="shared" si="1"/>
        <v>85</v>
      </c>
      <c r="J38" s="37">
        <v>3</v>
      </c>
      <c r="K38" s="18"/>
      <c r="L38" s="18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5.75">
      <c r="A39" s="23">
        <v>4</v>
      </c>
      <c r="B39" s="71" t="s">
        <v>169</v>
      </c>
      <c r="C39" s="71" t="s">
        <v>178</v>
      </c>
      <c r="D39" s="71">
        <v>214</v>
      </c>
      <c r="E39" s="71">
        <v>1955</v>
      </c>
      <c r="F39" s="23">
        <v>25</v>
      </c>
      <c r="G39" s="75">
        <v>29</v>
      </c>
      <c r="H39" s="29">
        <v>25</v>
      </c>
      <c r="I39" s="29">
        <f t="shared" si="1"/>
        <v>79</v>
      </c>
      <c r="J39" s="103" t="s">
        <v>215</v>
      </c>
      <c r="K39" s="18"/>
      <c r="L39" s="18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5.75">
      <c r="A40" s="23">
        <v>5</v>
      </c>
      <c r="B40" s="71" t="s">
        <v>172</v>
      </c>
      <c r="C40" s="71" t="s">
        <v>178</v>
      </c>
      <c r="D40" s="71">
        <v>223</v>
      </c>
      <c r="E40" s="71">
        <v>1956</v>
      </c>
      <c r="F40" s="23">
        <v>23</v>
      </c>
      <c r="G40" s="75">
        <v>27</v>
      </c>
      <c r="H40" s="29">
        <v>29</v>
      </c>
      <c r="I40" s="29">
        <f t="shared" si="1"/>
        <v>79</v>
      </c>
      <c r="J40" s="103" t="s">
        <v>215</v>
      </c>
      <c r="K40" s="18"/>
      <c r="L40" s="18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15.75">
      <c r="A41" s="23">
        <v>6</v>
      </c>
      <c r="B41" s="71" t="s">
        <v>84</v>
      </c>
      <c r="C41" s="71" t="s">
        <v>178</v>
      </c>
      <c r="D41" s="71">
        <v>225</v>
      </c>
      <c r="E41" s="71">
        <v>1952</v>
      </c>
      <c r="F41" s="29">
        <v>27</v>
      </c>
      <c r="G41" s="75">
        <v>25</v>
      </c>
      <c r="H41" s="29">
        <v>24</v>
      </c>
      <c r="I41" s="29">
        <f t="shared" si="1"/>
        <v>76</v>
      </c>
      <c r="J41" s="37">
        <v>6</v>
      </c>
      <c r="K41" s="18"/>
      <c r="L41" s="18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5" customFormat="1" ht="15.75">
      <c r="A42" s="23">
        <v>7</v>
      </c>
      <c r="B42" s="71" t="s">
        <v>173</v>
      </c>
      <c r="C42" s="71" t="s">
        <v>178</v>
      </c>
      <c r="D42" s="71">
        <v>218</v>
      </c>
      <c r="E42" s="71">
        <v>1961</v>
      </c>
      <c r="F42" s="29">
        <v>26</v>
      </c>
      <c r="G42" s="75">
        <v>22</v>
      </c>
      <c r="H42" s="29">
        <v>0</v>
      </c>
      <c r="I42" s="29">
        <f t="shared" si="1"/>
        <v>48</v>
      </c>
      <c r="J42" s="37">
        <v>7</v>
      </c>
      <c r="K42" s="18"/>
      <c r="L42" s="18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5" customFormat="1" ht="15.75">
      <c r="A43" s="23">
        <v>8</v>
      </c>
      <c r="B43" s="71" t="s">
        <v>174</v>
      </c>
      <c r="C43" s="71" t="s">
        <v>180</v>
      </c>
      <c r="D43" s="71">
        <v>206</v>
      </c>
      <c r="E43" s="71">
        <v>1957</v>
      </c>
      <c r="F43" s="29">
        <v>24</v>
      </c>
      <c r="G43" s="75">
        <v>23</v>
      </c>
      <c r="H43" s="29">
        <v>0</v>
      </c>
      <c r="I43" s="29">
        <f t="shared" si="1"/>
        <v>47</v>
      </c>
      <c r="J43" s="37">
        <v>8</v>
      </c>
      <c r="K43" s="18"/>
      <c r="L43" s="18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5" customFormat="1" ht="15.75">
      <c r="A44" s="23">
        <v>9</v>
      </c>
      <c r="B44" s="71" t="s">
        <v>176</v>
      </c>
      <c r="C44" s="71" t="s">
        <v>178</v>
      </c>
      <c r="D44" s="71">
        <v>226</v>
      </c>
      <c r="E44" s="71">
        <v>1953</v>
      </c>
      <c r="F44" s="23">
        <v>22</v>
      </c>
      <c r="G44" s="75">
        <v>20</v>
      </c>
      <c r="H44" s="29">
        <v>0</v>
      </c>
      <c r="I44" s="29">
        <f t="shared" si="1"/>
        <v>42</v>
      </c>
      <c r="J44" s="37">
        <v>9</v>
      </c>
      <c r="K44" s="18"/>
      <c r="L44" s="18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5" customFormat="1" ht="15.75">
      <c r="A45" s="23">
        <v>10</v>
      </c>
      <c r="B45" s="71" t="s">
        <v>177</v>
      </c>
      <c r="C45" s="71" t="s">
        <v>178</v>
      </c>
      <c r="D45" s="71">
        <v>228</v>
      </c>
      <c r="E45" s="71">
        <v>1961</v>
      </c>
      <c r="F45" s="29">
        <v>0</v>
      </c>
      <c r="G45" s="23">
        <v>0</v>
      </c>
      <c r="H45" s="29">
        <v>31</v>
      </c>
      <c r="I45" s="29">
        <f t="shared" si="1"/>
        <v>31</v>
      </c>
      <c r="J45" s="37">
        <v>10</v>
      </c>
      <c r="K45" s="18"/>
      <c r="L45" s="18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5" customFormat="1" ht="15.75">
      <c r="A46" s="23">
        <v>11</v>
      </c>
      <c r="B46" s="71" t="s">
        <v>171</v>
      </c>
      <c r="C46" s="71" t="s">
        <v>178</v>
      </c>
      <c r="D46" s="71">
        <v>229</v>
      </c>
      <c r="E46" s="71">
        <v>1960</v>
      </c>
      <c r="F46" s="29">
        <v>0</v>
      </c>
      <c r="G46" s="75">
        <v>24</v>
      </c>
      <c r="H46" s="29">
        <v>0</v>
      </c>
      <c r="I46" s="29">
        <f t="shared" si="1"/>
        <v>24</v>
      </c>
      <c r="J46" s="37">
        <v>11</v>
      </c>
      <c r="K46" s="18"/>
      <c r="L46" s="18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5" customFormat="1" ht="15.75">
      <c r="A47" s="23">
        <v>12</v>
      </c>
      <c r="B47" s="71" t="s">
        <v>175</v>
      </c>
      <c r="C47" s="71" t="s">
        <v>178</v>
      </c>
      <c r="D47" s="71">
        <v>231</v>
      </c>
      <c r="E47" s="71">
        <v>1962</v>
      </c>
      <c r="F47" s="23">
        <v>0</v>
      </c>
      <c r="G47" s="75">
        <v>21</v>
      </c>
      <c r="H47" s="29">
        <v>0</v>
      </c>
      <c r="I47" s="29">
        <f t="shared" si="1"/>
        <v>21</v>
      </c>
      <c r="J47" s="37">
        <v>12</v>
      </c>
      <c r="K47" s="18"/>
      <c r="L47" s="18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5.75" hidden="1">
      <c r="A48" s="23">
        <v>13</v>
      </c>
      <c r="B48" s="71"/>
      <c r="C48" s="71"/>
      <c r="D48" s="72"/>
      <c r="E48" s="72"/>
      <c r="F48" s="23"/>
      <c r="G48" s="23"/>
      <c r="H48" s="29"/>
      <c r="I48" s="29">
        <f t="shared" si="1"/>
        <v>0</v>
      </c>
      <c r="J48" s="37">
        <v>13</v>
      </c>
      <c r="K48" s="18"/>
      <c r="L48" s="18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15.75" hidden="1">
      <c r="A49" s="23">
        <v>14</v>
      </c>
      <c r="B49" s="71"/>
      <c r="C49" s="71"/>
      <c r="D49" s="72"/>
      <c r="E49" s="72"/>
      <c r="F49" s="29"/>
      <c r="G49" s="23"/>
      <c r="H49" s="29"/>
      <c r="I49" s="29">
        <f t="shared" si="1"/>
        <v>0</v>
      </c>
      <c r="J49" s="37">
        <v>14</v>
      </c>
      <c r="K49" s="18"/>
      <c r="L49" s="18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5.75" hidden="1">
      <c r="A50" s="23">
        <v>10</v>
      </c>
      <c r="B50" s="9"/>
      <c r="C50" s="9"/>
      <c r="D50" s="23"/>
      <c r="E50" s="23"/>
      <c r="F50" s="29"/>
      <c r="G50" s="29"/>
      <c r="H50" s="29"/>
      <c r="I50" s="29">
        <f t="shared" si="1"/>
        <v>0</v>
      </c>
      <c r="J50" s="37">
        <v>15</v>
      </c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15.75" hidden="1">
      <c r="A51" s="23">
        <v>11</v>
      </c>
      <c r="B51" s="9"/>
      <c r="C51" s="9"/>
      <c r="D51" s="23"/>
      <c r="E51" s="23"/>
      <c r="F51" s="29"/>
      <c r="G51" s="29"/>
      <c r="H51" s="29"/>
      <c r="I51" s="29">
        <f t="shared" si="1"/>
        <v>0</v>
      </c>
      <c r="J51" s="37">
        <v>16</v>
      </c>
      <c r="K51" s="18"/>
      <c r="L51" s="18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5" customFormat="1" ht="15.75" hidden="1">
      <c r="A52" s="23">
        <v>12</v>
      </c>
      <c r="B52" s="9"/>
      <c r="C52" s="9"/>
      <c r="D52" s="23"/>
      <c r="E52" s="23"/>
      <c r="F52" s="29"/>
      <c r="G52" s="29"/>
      <c r="H52" s="29"/>
      <c r="I52" s="29">
        <f t="shared" si="1"/>
        <v>0</v>
      </c>
      <c r="J52" s="37">
        <v>17</v>
      </c>
      <c r="K52" s="18"/>
      <c r="L52" s="18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5.75" hidden="1">
      <c r="A53" s="23">
        <v>13</v>
      </c>
      <c r="B53" s="9"/>
      <c r="C53" s="9"/>
      <c r="D53" s="23"/>
      <c r="E53" s="23"/>
      <c r="F53" s="29"/>
      <c r="G53" s="29"/>
      <c r="H53" s="29"/>
      <c r="I53" s="29">
        <f t="shared" si="1"/>
        <v>0</v>
      </c>
      <c r="J53" s="37">
        <v>18</v>
      </c>
      <c r="K53" s="18"/>
      <c r="L53" s="18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5" customFormat="1" ht="15.75" hidden="1">
      <c r="A54" s="23">
        <v>14</v>
      </c>
      <c r="B54" s="9"/>
      <c r="C54" s="9"/>
      <c r="D54" s="23"/>
      <c r="E54" s="23"/>
      <c r="F54" s="25"/>
      <c r="G54" s="29"/>
      <c r="H54" s="29"/>
      <c r="I54" s="29">
        <f t="shared" si="1"/>
        <v>0</v>
      </c>
      <c r="J54" s="37">
        <v>19</v>
      </c>
      <c r="K54" s="18"/>
      <c r="L54" s="18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5" customFormat="1" ht="15.75" hidden="1">
      <c r="A55" s="23">
        <v>15</v>
      </c>
      <c r="B55" s="9"/>
      <c r="C55" s="9"/>
      <c r="D55" s="23"/>
      <c r="E55" s="23"/>
      <c r="F55" s="29"/>
      <c r="G55" s="29"/>
      <c r="H55" s="29"/>
      <c r="I55" s="29">
        <f t="shared" si="1"/>
        <v>0</v>
      </c>
      <c r="J55" s="37">
        <v>20</v>
      </c>
      <c r="K55" s="18"/>
      <c r="L55" s="18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5" customFormat="1" ht="30.75" customHeight="1">
      <c r="A56" s="23"/>
      <c r="B56" s="19"/>
      <c r="C56" s="19"/>
      <c r="D56" s="19"/>
      <c r="E56" s="20"/>
      <c r="F56" s="40"/>
      <c r="G56" s="38"/>
      <c r="H56" s="38"/>
      <c r="I56" s="39"/>
      <c r="J56" s="15" t="s">
        <v>24</v>
      </c>
      <c r="K56" s="18">
        <f>E56-$F$2</f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5" customFormat="1" ht="37.5" customHeight="1">
      <c r="A57" s="8" t="s">
        <v>12</v>
      </c>
      <c r="B57" s="8" t="s">
        <v>9</v>
      </c>
      <c r="C57" s="8" t="s">
        <v>0</v>
      </c>
      <c r="D57" s="8" t="s">
        <v>1</v>
      </c>
      <c r="E57" s="8" t="s">
        <v>2</v>
      </c>
      <c r="F57" s="34" t="s">
        <v>28</v>
      </c>
      <c r="G57" s="34" t="s">
        <v>83</v>
      </c>
      <c r="H57" s="34" t="s">
        <v>29</v>
      </c>
      <c r="I57" s="34" t="s">
        <v>27</v>
      </c>
      <c r="J57" s="8" t="s">
        <v>7</v>
      </c>
      <c r="K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5" customFormat="1" ht="15.75">
      <c r="A58" s="23">
        <v>1</v>
      </c>
      <c r="B58" s="71" t="s">
        <v>136</v>
      </c>
      <c r="C58" s="71" t="s">
        <v>182</v>
      </c>
      <c r="D58" s="71">
        <v>106</v>
      </c>
      <c r="E58" s="71">
        <v>1960</v>
      </c>
      <c r="F58" s="23">
        <v>27</v>
      </c>
      <c r="G58" s="75">
        <v>33</v>
      </c>
      <c r="H58" s="29">
        <v>33</v>
      </c>
      <c r="I58" s="29">
        <f aca="true" t="shared" si="2" ref="I58:I75">F58+G58+H58</f>
        <v>93</v>
      </c>
      <c r="J58" s="37">
        <v>1</v>
      </c>
      <c r="K58" s="18"/>
      <c r="L58" s="18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5" customFormat="1" ht="15.75">
      <c r="A59" s="23">
        <v>2</v>
      </c>
      <c r="B59" s="71" t="s">
        <v>66</v>
      </c>
      <c r="C59" s="71" t="s">
        <v>184</v>
      </c>
      <c r="D59" s="71">
        <v>102</v>
      </c>
      <c r="E59" s="71">
        <v>1962</v>
      </c>
      <c r="F59" s="23">
        <v>26</v>
      </c>
      <c r="G59" s="75">
        <v>26</v>
      </c>
      <c r="H59" s="29">
        <v>31</v>
      </c>
      <c r="I59" s="29">
        <f t="shared" si="2"/>
        <v>83</v>
      </c>
      <c r="J59" s="37">
        <v>2</v>
      </c>
      <c r="K59" s="18"/>
      <c r="L59" s="18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s="5" customFormat="1" ht="15.75">
      <c r="A60" s="23">
        <v>3</v>
      </c>
      <c r="B60" s="71" t="s">
        <v>70</v>
      </c>
      <c r="C60" s="71" t="s">
        <v>183</v>
      </c>
      <c r="D60" s="71">
        <v>129</v>
      </c>
      <c r="E60" s="71">
        <v>1949</v>
      </c>
      <c r="F60" s="23">
        <v>29</v>
      </c>
      <c r="G60" s="75">
        <v>29</v>
      </c>
      <c r="H60" s="29">
        <v>23</v>
      </c>
      <c r="I60" s="29">
        <f t="shared" si="2"/>
        <v>81</v>
      </c>
      <c r="J60" s="37">
        <v>3</v>
      </c>
      <c r="K60" s="18"/>
      <c r="L60" s="18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5" customFormat="1" ht="15.75">
      <c r="A61" s="23">
        <v>4</v>
      </c>
      <c r="B61" s="71" t="s">
        <v>52</v>
      </c>
      <c r="C61" s="71" t="s">
        <v>183</v>
      </c>
      <c r="D61" s="71">
        <v>101</v>
      </c>
      <c r="E61" s="71">
        <v>1961</v>
      </c>
      <c r="F61" s="23">
        <v>33</v>
      </c>
      <c r="G61" s="75">
        <v>21</v>
      </c>
      <c r="H61" s="29">
        <v>24</v>
      </c>
      <c r="I61" s="29">
        <f t="shared" si="2"/>
        <v>78</v>
      </c>
      <c r="J61" s="37">
        <v>4</v>
      </c>
      <c r="K61" s="18"/>
      <c r="L61" s="18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s="5" customFormat="1" ht="15.75">
      <c r="A62" s="23">
        <v>5</v>
      </c>
      <c r="B62" s="71" t="s">
        <v>67</v>
      </c>
      <c r="C62" s="71" t="s">
        <v>186</v>
      </c>
      <c r="D62" s="71">
        <v>126</v>
      </c>
      <c r="E62" s="71">
        <v>1963</v>
      </c>
      <c r="F62" s="23">
        <v>31</v>
      </c>
      <c r="G62" s="75">
        <v>19</v>
      </c>
      <c r="H62" s="29">
        <v>26</v>
      </c>
      <c r="I62" s="29">
        <f t="shared" si="2"/>
        <v>76</v>
      </c>
      <c r="J62" s="37">
        <v>5</v>
      </c>
      <c r="K62" s="18"/>
      <c r="L62" s="18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s="5" customFormat="1" ht="15.75">
      <c r="A63" s="23">
        <v>6</v>
      </c>
      <c r="B63" s="71" t="s">
        <v>137</v>
      </c>
      <c r="C63" s="71" t="s">
        <v>182</v>
      </c>
      <c r="D63" s="71">
        <v>122</v>
      </c>
      <c r="E63" s="71">
        <v>1962</v>
      </c>
      <c r="F63" s="29">
        <v>22</v>
      </c>
      <c r="G63" s="75">
        <v>24</v>
      </c>
      <c r="H63" s="29">
        <v>22</v>
      </c>
      <c r="I63" s="29">
        <f t="shared" si="2"/>
        <v>68</v>
      </c>
      <c r="J63" s="103" t="s">
        <v>216</v>
      </c>
      <c r="K63" s="18"/>
      <c r="L63" s="18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s="5" customFormat="1" ht="15.75">
      <c r="A64" s="23">
        <v>7</v>
      </c>
      <c r="B64" s="71" t="s">
        <v>71</v>
      </c>
      <c r="C64" s="71" t="s">
        <v>183</v>
      </c>
      <c r="D64" s="71">
        <v>131</v>
      </c>
      <c r="E64" s="71">
        <v>1960</v>
      </c>
      <c r="F64" s="23">
        <v>20</v>
      </c>
      <c r="G64" s="75">
        <v>23</v>
      </c>
      <c r="H64" s="23">
        <v>25</v>
      </c>
      <c r="I64" s="29">
        <f t="shared" si="2"/>
        <v>68</v>
      </c>
      <c r="J64" s="103" t="s">
        <v>216</v>
      </c>
      <c r="K64" s="18"/>
      <c r="L64" s="18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s="5" customFormat="1" ht="15.75">
      <c r="A65" s="23">
        <v>8</v>
      </c>
      <c r="B65" s="71" t="s">
        <v>80</v>
      </c>
      <c r="C65" s="71" t="s">
        <v>183</v>
      </c>
      <c r="D65" s="71">
        <v>128</v>
      </c>
      <c r="E65" s="71">
        <v>1960</v>
      </c>
      <c r="F65" s="23">
        <v>23</v>
      </c>
      <c r="G65" s="75">
        <v>31</v>
      </c>
      <c r="H65" s="29">
        <v>0</v>
      </c>
      <c r="I65" s="29">
        <f t="shared" si="2"/>
        <v>54</v>
      </c>
      <c r="J65" s="37">
        <v>8</v>
      </c>
      <c r="K65" s="18"/>
      <c r="L65" s="18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s="5" customFormat="1" ht="15.75">
      <c r="A66" s="23">
        <v>9</v>
      </c>
      <c r="B66" s="71" t="s">
        <v>65</v>
      </c>
      <c r="C66" s="71" t="s">
        <v>183</v>
      </c>
      <c r="D66" s="71">
        <v>120</v>
      </c>
      <c r="E66" s="71">
        <v>1963</v>
      </c>
      <c r="F66" s="23">
        <v>24</v>
      </c>
      <c r="G66" s="23">
        <v>0</v>
      </c>
      <c r="H66" s="23">
        <v>29</v>
      </c>
      <c r="I66" s="29">
        <f t="shared" si="2"/>
        <v>53</v>
      </c>
      <c r="J66" s="37">
        <v>9</v>
      </c>
      <c r="K66" s="18"/>
      <c r="L66" s="18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s="5" customFormat="1" ht="15.75">
      <c r="A67" s="23">
        <v>10</v>
      </c>
      <c r="B67" s="71" t="s">
        <v>138</v>
      </c>
      <c r="C67" s="71" t="s">
        <v>187</v>
      </c>
      <c r="D67" s="71">
        <v>111</v>
      </c>
      <c r="E67" s="71">
        <v>1959</v>
      </c>
      <c r="F67" s="23">
        <v>21</v>
      </c>
      <c r="G67" s="23">
        <v>0</v>
      </c>
      <c r="H67" s="29">
        <v>27</v>
      </c>
      <c r="I67" s="29">
        <f t="shared" si="2"/>
        <v>48</v>
      </c>
      <c r="J67" s="37">
        <v>10</v>
      </c>
      <c r="K67" s="18"/>
      <c r="L67" s="18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s="5" customFormat="1" ht="15.75">
      <c r="A68" s="23">
        <v>11</v>
      </c>
      <c r="B68" s="71" t="s">
        <v>72</v>
      </c>
      <c r="C68" s="71" t="s">
        <v>185</v>
      </c>
      <c r="D68" s="71">
        <v>123</v>
      </c>
      <c r="E68" s="71">
        <v>1948</v>
      </c>
      <c r="F68" s="29">
        <v>19</v>
      </c>
      <c r="G68" s="75">
        <v>18</v>
      </c>
      <c r="H68" s="29">
        <v>0</v>
      </c>
      <c r="I68" s="29">
        <f t="shared" si="2"/>
        <v>37</v>
      </c>
      <c r="J68" s="37">
        <v>11</v>
      </c>
      <c r="K68" s="18"/>
      <c r="L68" s="18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s="5" customFormat="1" ht="15.75">
      <c r="A69" s="23">
        <v>12</v>
      </c>
      <c r="B69" s="71" t="s">
        <v>81</v>
      </c>
      <c r="C69" s="71" t="s">
        <v>185</v>
      </c>
      <c r="D69" s="71">
        <v>124</v>
      </c>
      <c r="E69" s="71">
        <v>1957</v>
      </c>
      <c r="F69" s="23">
        <v>0</v>
      </c>
      <c r="G69" s="75">
        <v>27</v>
      </c>
      <c r="H69" s="29">
        <v>0</v>
      </c>
      <c r="I69" s="29">
        <f t="shared" si="2"/>
        <v>27</v>
      </c>
      <c r="J69" s="37">
        <v>12</v>
      </c>
      <c r="K69" s="18"/>
      <c r="L69" s="18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s="5" customFormat="1" ht="15.75">
      <c r="A70" s="23">
        <v>13</v>
      </c>
      <c r="B70" s="71" t="s">
        <v>181</v>
      </c>
      <c r="C70" s="71" t="s">
        <v>184</v>
      </c>
      <c r="D70" s="71">
        <v>136</v>
      </c>
      <c r="E70" s="71">
        <v>1964</v>
      </c>
      <c r="F70" s="23">
        <v>0</v>
      </c>
      <c r="G70" s="75">
        <v>25</v>
      </c>
      <c r="H70" s="29">
        <v>0</v>
      </c>
      <c r="I70" s="29">
        <f t="shared" si="2"/>
        <v>25</v>
      </c>
      <c r="J70" s="103" t="s">
        <v>217</v>
      </c>
      <c r="K70" s="18"/>
      <c r="L70" s="18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56" s="5" customFormat="1" ht="15">
      <c r="A71" s="23">
        <v>14</v>
      </c>
      <c r="B71" s="71" t="s">
        <v>82</v>
      </c>
      <c r="C71" s="71" t="s">
        <v>183</v>
      </c>
      <c r="D71" s="71">
        <v>130</v>
      </c>
      <c r="E71" s="71">
        <v>1963</v>
      </c>
      <c r="F71" s="23">
        <v>25</v>
      </c>
      <c r="G71" s="23">
        <v>0</v>
      </c>
      <c r="H71" s="23">
        <v>0</v>
      </c>
      <c r="I71" s="29">
        <f t="shared" si="2"/>
        <v>25</v>
      </c>
      <c r="J71" s="103" t="s">
        <v>217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5" customFormat="1" ht="15">
      <c r="A72" s="23">
        <v>15</v>
      </c>
      <c r="B72" s="71" t="s">
        <v>68</v>
      </c>
      <c r="C72" s="71" t="s">
        <v>186</v>
      </c>
      <c r="D72" s="71">
        <v>116</v>
      </c>
      <c r="E72" s="71">
        <v>1960</v>
      </c>
      <c r="F72" s="23">
        <v>0</v>
      </c>
      <c r="G72" s="75">
        <v>22</v>
      </c>
      <c r="H72" s="29">
        <v>0</v>
      </c>
      <c r="I72" s="29">
        <f t="shared" si="2"/>
        <v>22</v>
      </c>
      <c r="J72" s="37">
        <v>15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5" customFormat="1" ht="15">
      <c r="A73" s="23">
        <v>16</v>
      </c>
      <c r="B73" s="71" t="s">
        <v>69</v>
      </c>
      <c r="C73" s="71" t="s">
        <v>183</v>
      </c>
      <c r="D73" s="71">
        <v>138</v>
      </c>
      <c r="E73" s="71">
        <v>1956</v>
      </c>
      <c r="F73" s="23">
        <v>0</v>
      </c>
      <c r="G73" s="75">
        <v>20</v>
      </c>
      <c r="H73" s="23">
        <v>0</v>
      </c>
      <c r="I73" s="29">
        <f t="shared" si="2"/>
        <v>20</v>
      </c>
      <c r="J73" s="37">
        <v>16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5" customFormat="1" ht="15">
      <c r="A74" s="23">
        <v>17</v>
      </c>
      <c r="B74" s="71" t="s">
        <v>74</v>
      </c>
      <c r="C74" s="71" t="s">
        <v>183</v>
      </c>
      <c r="D74" s="71">
        <v>112</v>
      </c>
      <c r="E74" s="71">
        <v>1964</v>
      </c>
      <c r="F74" s="23">
        <v>0</v>
      </c>
      <c r="G74" s="75">
        <v>17</v>
      </c>
      <c r="H74" s="29">
        <v>0</v>
      </c>
      <c r="I74" s="29">
        <f t="shared" si="2"/>
        <v>17</v>
      </c>
      <c r="J74" s="37">
        <v>17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2" s="5" customFormat="1" ht="15.75">
      <c r="A75" s="23">
        <v>18</v>
      </c>
      <c r="B75" s="71" t="s">
        <v>73</v>
      </c>
      <c r="C75" s="71" t="s">
        <v>183</v>
      </c>
      <c r="D75" s="71">
        <v>137</v>
      </c>
      <c r="E75" s="71">
        <v>1941</v>
      </c>
      <c r="F75" s="29">
        <v>0</v>
      </c>
      <c r="G75" s="29">
        <v>0</v>
      </c>
      <c r="H75" s="29">
        <v>0</v>
      </c>
      <c r="I75" s="29">
        <f t="shared" si="2"/>
        <v>0</v>
      </c>
      <c r="J75" s="37">
        <v>18</v>
      </c>
      <c r="K75" s="18"/>
      <c r="L75" s="18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5" customFormat="1" ht="15.75" hidden="1">
      <c r="A76" s="23">
        <v>19</v>
      </c>
      <c r="B76" s="9"/>
      <c r="C76" s="9"/>
      <c r="D76" s="23"/>
      <c r="E76" s="23"/>
      <c r="F76" s="29"/>
      <c r="G76" s="29"/>
      <c r="H76" s="29"/>
      <c r="I76" s="29">
        <f aca="true" t="shared" si="3" ref="I76:I88">F76+G76+H76</f>
        <v>0</v>
      </c>
      <c r="J76" s="37">
        <v>19</v>
      </c>
      <c r="K76" s="18"/>
      <c r="L76" s="18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s="5" customFormat="1" ht="15.75" hidden="1">
      <c r="A77" s="23">
        <v>20</v>
      </c>
      <c r="B77" s="9"/>
      <c r="C77" s="9"/>
      <c r="D77" s="23"/>
      <c r="E77" s="23"/>
      <c r="F77" s="29"/>
      <c r="G77" s="29"/>
      <c r="H77" s="29"/>
      <c r="I77" s="29">
        <f t="shared" si="3"/>
        <v>0</v>
      </c>
      <c r="J77" s="37">
        <v>20</v>
      </c>
      <c r="K77" s="18"/>
      <c r="L77" s="18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s="5" customFormat="1" ht="15.75" hidden="1">
      <c r="A78" s="23">
        <v>21</v>
      </c>
      <c r="B78" s="9"/>
      <c r="C78" s="9"/>
      <c r="D78" s="23"/>
      <c r="E78" s="23"/>
      <c r="F78" s="29"/>
      <c r="G78" s="29"/>
      <c r="H78" s="29"/>
      <c r="I78" s="29">
        <f t="shared" si="3"/>
        <v>0</v>
      </c>
      <c r="J78" s="37">
        <v>21</v>
      </c>
      <c r="K78" s="18"/>
      <c r="L78" s="18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15.75" hidden="1">
      <c r="A79" s="23">
        <v>22</v>
      </c>
      <c r="B79" s="9"/>
      <c r="C79" s="9"/>
      <c r="D79" s="23"/>
      <c r="E79" s="23"/>
      <c r="F79" s="29"/>
      <c r="G79" s="29"/>
      <c r="H79" s="29"/>
      <c r="I79" s="29">
        <f t="shared" si="3"/>
        <v>0</v>
      </c>
      <c r="J79" s="37">
        <v>22</v>
      </c>
      <c r="K79" s="18"/>
      <c r="L79" s="18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5" customFormat="1" ht="15.75" hidden="1">
      <c r="A80" s="23">
        <v>23</v>
      </c>
      <c r="B80" s="9"/>
      <c r="C80" s="9"/>
      <c r="D80" s="23"/>
      <c r="E80" s="23"/>
      <c r="F80" s="29"/>
      <c r="G80" s="29"/>
      <c r="H80" s="29"/>
      <c r="I80" s="29">
        <f t="shared" si="3"/>
        <v>0</v>
      </c>
      <c r="J80" s="37">
        <v>23</v>
      </c>
      <c r="K80" s="18"/>
      <c r="L80" s="18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s="5" customFormat="1" ht="15.75" hidden="1">
      <c r="A81" s="23">
        <v>24</v>
      </c>
      <c r="B81" s="9"/>
      <c r="C81" s="9"/>
      <c r="D81" s="23"/>
      <c r="E81" s="23"/>
      <c r="F81" s="29"/>
      <c r="G81" s="29"/>
      <c r="H81" s="29"/>
      <c r="I81" s="29">
        <f t="shared" si="3"/>
        <v>0</v>
      </c>
      <c r="J81" s="37">
        <v>24</v>
      </c>
      <c r="K81" s="18"/>
      <c r="L81" s="18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s="5" customFormat="1" ht="15.75" hidden="1">
      <c r="A82" s="23">
        <v>25</v>
      </c>
      <c r="B82" s="9"/>
      <c r="C82" s="9"/>
      <c r="D82" s="23"/>
      <c r="E82" s="23"/>
      <c r="F82" s="29"/>
      <c r="G82" s="29"/>
      <c r="H82" s="29"/>
      <c r="I82" s="29">
        <f t="shared" si="3"/>
        <v>0</v>
      </c>
      <c r="J82" s="37">
        <v>25</v>
      </c>
      <c r="K82" s="18"/>
      <c r="L82" s="18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s="5" customFormat="1" ht="15.75" hidden="1">
      <c r="A83" s="23">
        <v>26</v>
      </c>
      <c r="B83" s="9"/>
      <c r="C83" s="9"/>
      <c r="D83" s="23"/>
      <c r="E83" s="23"/>
      <c r="F83" s="29"/>
      <c r="G83" s="29"/>
      <c r="H83" s="29"/>
      <c r="I83" s="29">
        <f t="shared" si="3"/>
        <v>0</v>
      </c>
      <c r="J83" s="37">
        <v>26</v>
      </c>
      <c r="K83" s="18"/>
      <c r="L83" s="18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s="5" customFormat="1" ht="15.75" hidden="1">
      <c r="A84" s="23">
        <v>27</v>
      </c>
      <c r="B84" s="9"/>
      <c r="C84" s="9"/>
      <c r="D84" s="23"/>
      <c r="E84" s="23"/>
      <c r="F84" s="29"/>
      <c r="G84" s="29"/>
      <c r="H84" s="29"/>
      <c r="I84" s="29">
        <f t="shared" si="3"/>
        <v>0</v>
      </c>
      <c r="J84" s="37">
        <v>27</v>
      </c>
      <c r="K84" s="18"/>
      <c r="L84" s="18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s="5" customFormat="1" ht="15.75" hidden="1">
      <c r="A85" s="23">
        <v>28</v>
      </c>
      <c r="B85" s="9"/>
      <c r="C85" s="9"/>
      <c r="D85" s="23"/>
      <c r="E85" s="23"/>
      <c r="F85" s="29"/>
      <c r="G85" s="29"/>
      <c r="H85" s="29"/>
      <c r="I85" s="29">
        <f t="shared" si="3"/>
        <v>0</v>
      </c>
      <c r="J85" s="37">
        <v>28</v>
      </c>
      <c r="K85" s="18"/>
      <c r="L85" s="18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s="5" customFormat="1" ht="15.75" hidden="1">
      <c r="A86" s="23">
        <v>29</v>
      </c>
      <c r="B86" s="9"/>
      <c r="C86" s="9"/>
      <c r="D86" s="23"/>
      <c r="E86" s="23"/>
      <c r="F86" s="29"/>
      <c r="G86" s="29"/>
      <c r="H86" s="29"/>
      <c r="I86" s="29">
        <f t="shared" si="3"/>
        <v>0</v>
      </c>
      <c r="J86" s="37">
        <v>29</v>
      </c>
      <c r="K86" s="18"/>
      <c r="L86" s="18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s="5" customFormat="1" ht="15.75" hidden="1">
      <c r="A87" s="23">
        <v>30</v>
      </c>
      <c r="B87" s="9"/>
      <c r="C87" s="9"/>
      <c r="D87" s="23"/>
      <c r="E87" s="23"/>
      <c r="F87" s="29"/>
      <c r="G87" s="29"/>
      <c r="H87" s="29"/>
      <c r="I87" s="29">
        <f t="shared" si="3"/>
        <v>0</v>
      </c>
      <c r="J87" s="37">
        <v>30</v>
      </c>
      <c r="K87" s="18"/>
      <c r="L87" s="18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s="5" customFormat="1" ht="15.75" hidden="1">
      <c r="A88" s="23">
        <v>31</v>
      </c>
      <c r="B88" s="9"/>
      <c r="C88" s="9"/>
      <c r="D88" s="23"/>
      <c r="E88" s="23"/>
      <c r="F88" s="29"/>
      <c r="G88" s="29"/>
      <c r="H88" s="29"/>
      <c r="I88" s="29">
        <f t="shared" si="3"/>
        <v>0</v>
      </c>
      <c r="J88" s="37">
        <v>31</v>
      </c>
      <c r="K88" s="18"/>
      <c r="L88" s="18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s="5" customFormat="1" ht="15.75">
      <c r="A89" s="4"/>
      <c r="B89" s="3"/>
      <c r="C89" s="4"/>
      <c r="D89" s="4"/>
      <c r="E89" s="4"/>
      <c r="F89" s="33"/>
      <c r="G89" s="33"/>
      <c r="H89" s="33"/>
      <c r="I89" s="33"/>
      <c r="J89" s="1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s="5" customFormat="1" ht="15">
      <c r="A90" s="4"/>
      <c r="B90" s="4" t="s">
        <v>13</v>
      </c>
      <c r="C90" s="26"/>
      <c r="D90" s="4" t="s">
        <v>15</v>
      </c>
      <c r="E90" s="4"/>
      <c r="F90" s="33" t="s">
        <v>17</v>
      </c>
      <c r="G90" s="33" t="s">
        <v>19</v>
      </c>
      <c r="H90" s="33"/>
      <c r="I90" s="33"/>
      <c r="J90" s="1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s="5" customFormat="1" ht="15">
      <c r="A91" s="4"/>
      <c r="B91" s="4"/>
      <c r="C91" s="26"/>
      <c r="D91" s="4"/>
      <c r="E91" s="4"/>
      <c r="F91" s="33"/>
      <c r="G91" s="33"/>
      <c r="H91" s="33"/>
      <c r="I91" s="33"/>
      <c r="J91" s="1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s="5" customFormat="1" ht="15">
      <c r="A92" s="4"/>
      <c r="B92" s="4" t="s">
        <v>14</v>
      </c>
      <c r="C92" s="26"/>
      <c r="D92" s="4" t="s">
        <v>16</v>
      </c>
      <c r="E92" s="4"/>
      <c r="F92" s="33" t="s">
        <v>18</v>
      </c>
      <c r="G92" s="33" t="s">
        <v>19</v>
      </c>
      <c r="H92" s="33"/>
      <c r="I92" s="33"/>
      <c r="J92" s="1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</sheetData>
  <sheetProtection/>
  <mergeCells count="4">
    <mergeCell ref="A1:J1"/>
    <mergeCell ref="A2:J2"/>
    <mergeCell ref="A4:J4"/>
    <mergeCell ref="A6:J6"/>
  </mergeCells>
  <printOptions/>
  <pageMargins left="0.99" right="0.15" top="0.34" bottom="0.2" header="0.33" footer="0.13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V46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.00390625" style="1" customWidth="1"/>
    <col min="2" max="2" width="29.00390625" style="1" customWidth="1"/>
    <col min="3" max="3" width="23.75390625" style="1" customWidth="1"/>
    <col min="4" max="4" width="8.87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9.25390625" style="1" customWidth="1"/>
    <col min="10" max="10" width="7.25390625" style="1" customWidth="1"/>
    <col min="11" max="11" width="9.125" style="1" customWidth="1"/>
    <col min="12" max="12" width="9.25390625" style="48" bestFit="1" customWidth="1"/>
    <col min="13" max="22" width="9.125" style="1" customWidth="1"/>
  </cols>
  <sheetData>
    <row r="1" spans="1:10" ht="12.7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5.25" customHeight="1"/>
    <row r="4" spans="1:22" s="17" customFormat="1" ht="54" customHeight="1" thickBot="1">
      <c r="A4" s="156" t="s">
        <v>54</v>
      </c>
      <c r="B4" s="156"/>
      <c r="C4" s="156"/>
      <c r="D4" s="156"/>
      <c r="E4" s="156"/>
      <c r="F4" s="156"/>
      <c r="G4" s="156"/>
      <c r="H4" s="156"/>
      <c r="I4" s="156"/>
      <c r="J4" s="156"/>
      <c r="K4" s="16"/>
      <c r="L4" s="58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3.5" thickTop="1">
      <c r="A5" s="1" t="s">
        <v>147</v>
      </c>
    </row>
    <row r="6" spans="1:10" ht="18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22" s="5" customFormat="1" ht="15.75">
      <c r="A7" s="4" t="s">
        <v>32</v>
      </c>
      <c r="B7" s="4"/>
      <c r="C7" s="4"/>
      <c r="D7" s="4"/>
      <c r="E7" s="4"/>
      <c r="F7" s="4"/>
      <c r="G7" s="4"/>
      <c r="H7" s="4"/>
      <c r="I7" s="4"/>
      <c r="J7" s="15" t="s">
        <v>21</v>
      </c>
      <c r="K7" s="4"/>
      <c r="L7" s="49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9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7" customFormat="1" ht="31.5" customHeight="1">
      <c r="A9" s="8" t="s">
        <v>12</v>
      </c>
      <c r="B9" s="8" t="s">
        <v>9</v>
      </c>
      <c r="C9" s="8" t="s">
        <v>0</v>
      </c>
      <c r="D9" s="8" t="s">
        <v>1</v>
      </c>
      <c r="E9" s="8" t="s">
        <v>2</v>
      </c>
      <c r="F9" s="8" t="s">
        <v>6</v>
      </c>
      <c r="G9" s="8" t="s">
        <v>5</v>
      </c>
      <c r="H9" s="8" t="s">
        <v>3</v>
      </c>
      <c r="I9" s="8" t="s">
        <v>7</v>
      </c>
      <c r="J9" s="8" t="s">
        <v>8</v>
      </c>
      <c r="K9" s="6"/>
      <c r="L9" s="5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5" customFormat="1" ht="15.75">
      <c r="A10" s="23">
        <v>1</v>
      </c>
      <c r="B10" s="71" t="s">
        <v>94</v>
      </c>
      <c r="C10" s="71" t="s">
        <v>4</v>
      </c>
      <c r="D10" s="71">
        <v>117</v>
      </c>
      <c r="E10" s="71">
        <v>1969</v>
      </c>
      <c r="F10" s="82">
        <v>0.016770833333333332</v>
      </c>
      <c r="G10" s="31">
        <v>0.0006944444444444445</v>
      </c>
      <c r="H10" s="31">
        <f aca="true" t="shared" si="0" ref="H10:H25">F10+G10</f>
        <v>0.017465277777777777</v>
      </c>
      <c r="I10" s="75">
        <v>1</v>
      </c>
      <c r="J10" s="75">
        <v>33</v>
      </c>
      <c r="K10" s="18"/>
      <c r="L10" s="49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.75">
      <c r="A11" s="23">
        <v>2</v>
      </c>
      <c r="B11" s="71" t="s">
        <v>194</v>
      </c>
      <c r="C11" s="71" t="s">
        <v>86</v>
      </c>
      <c r="D11" s="71">
        <v>107</v>
      </c>
      <c r="E11" s="71">
        <v>1970</v>
      </c>
      <c r="F11" s="82">
        <v>0.01671296296296296</v>
      </c>
      <c r="G11" s="31">
        <v>0.0020833333333333333</v>
      </c>
      <c r="H11" s="31">
        <f t="shared" si="0"/>
        <v>0.018796296296296294</v>
      </c>
      <c r="I11" s="75">
        <v>2</v>
      </c>
      <c r="J11" s="75">
        <v>31</v>
      </c>
      <c r="K11" s="18">
        <f>E11-1967</f>
        <v>3</v>
      </c>
      <c r="L11" s="49">
        <v>0.0006944444444444445</v>
      </c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.75">
      <c r="A12" s="23">
        <v>3</v>
      </c>
      <c r="B12" s="71" t="s">
        <v>91</v>
      </c>
      <c r="C12" s="71" t="s">
        <v>86</v>
      </c>
      <c r="D12" s="71">
        <v>105</v>
      </c>
      <c r="E12" s="71">
        <v>1970</v>
      </c>
      <c r="F12" s="82">
        <v>0.018020833333333333</v>
      </c>
      <c r="G12" s="31">
        <v>0.0010416666666666667</v>
      </c>
      <c r="H12" s="31">
        <f t="shared" si="0"/>
        <v>0.0190625</v>
      </c>
      <c r="I12" s="75">
        <v>3</v>
      </c>
      <c r="J12" s="75">
        <v>29</v>
      </c>
      <c r="K12" s="18">
        <f aca="true" t="shared" si="1" ref="K12:K25">E12-1967</f>
        <v>3</v>
      </c>
      <c r="L12" s="49">
        <v>0.0006944444444444445</v>
      </c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>
      <c r="A13" s="23">
        <v>4</v>
      </c>
      <c r="B13" s="71" t="s">
        <v>90</v>
      </c>
      <c r="C13" s="71" t="s">
        <v>33</v>
      </c>
      <c r="D13" s="71">
        <v>110</v>
      </c>
      <c r="E13" s="71">
        <v>1974</v>
      </c>
      <c r="F13" s="82">
        <v>0.016655092592592593</v>
      </c>
      <c r="G13" s="31">
        <v>0.0024305555555555556</v>
      </c>
      <c r="H13" s="31">
        <f t="shared" si="0"/>
        <v>0.01908564814814815</v>
      </c>
      <c r="I13" s="75">
        <v>4</v>
      </c>
      <c r="J13" s="75">
        <v>27</v>
      </c>
      <c r="K13" s="18">
        <f t="shared" si="1"/>
        <v>7</v>
      </c>
      <c r="L13" s="49">
        <v>0.0006944444444444445</v>
      </c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.75">
      <c r="A14" s="23">
        <v>5</v>
      </c>
      <c r="B14" s="71" t="s">
        <v>202</v>
      </c>
      <c r="C14" s="71" t="s">
        <v>35</v>
      </c>
      <c r="D14" s="71">
        <v>114</v>
      </c>
      <c r="E14" s="71">
        <v>1976</v>
      </c>
      <c r="F14" s="82">
        <v>0.016516203703703703</v>
      </c>
      <c r="G14" s="31">
        <v>0.0031249999999999997</v>
      </c>
      <c r="H14" s="31">
        <f t="shared" si="0"/>
        <v>0.019641203703703702</v>
      </c>
      <c r="I14" s="75">
        <v>5</v>
      </c>
      <c r="J14" s="75">
        <v>26</v>
      </c>
      <c r="K14" s="18">
        <f t="shared" si="1"/>
        <v>9</v>
      </c>
      <c r="L14" s="49">
        <v>0.0020833333333333333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>
      <c r="A15" s="23">
        <v>6</v>
      </c>
      <c r="B15" s="71" t="s">
        <v>97</v>
      </c>
      <c r="C15" s="71" t="s">
        <v>113</v>
      </c>
      <c r="D15" s="71">
        <v>132</v>
      </c>
      <c r="E15" s="71">
        <v>1969</v>
      </c>
      <c r="F15" s="82">
        <v>0.01994212962962963</v>
      </c>
      <c r="G15" s="31">
        <v>0.0006944444444444445</v>
      </c>
      <c r="H15" s="31">
        <f t="shared" si="0"/>
        <v>0.020636574074074075</v>
      </c>
      <c r="I15" s="75">
        <v>6</v>
      </c>
      <c r="J15" s="75">
        <v>25</v>
      </c>
      <c r="K15" s="18">
        <f t="shared" si="1"/>
        <v>2</v>
      </c>
      <c r="L15" s="49">
        <v>0.0010416666666666667</v>
      </c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>
      <c r="A16" s="23">
        <v>7</v>
      </c>
      <c r="B16" s="71" t="s">
        <v>93</v>
      </c>
      <c r="C16" s="71" t="s">
        <v>34</v>
      </c>
      <c r="D16" s="71">
        <v>133</v>
      </c>
      <c r="E16" s="71">
        <v>1979</v>
      </c>
      <c r="F16" s="82">
        <v>0.016979166666666667</v>
      </c>
      <c r="G16" s="31">
        <v>0.004166666666666667</v>
      </c>
      <c r="H16" s="31">
        <f t="shared" si="0"/>
        <v>0.021145833333333332</v>
      </c>
      <c r="I16" s="75">
        <v>7</v>
      </c>
      <c r="J16" s="75">
        <v>24</v>
      </c>
      <c r="K16" s="18">
        <f t="shared" si="1"/>
        <v>12</v>
      </c>
      <c r="L16" s="49">
        <v>0.001736111111111111</v>
      </c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5.75">
      <c r="A17" s="23">
        <v>8</v>
      </c>
      <c r="B17" s="71" t="s">
        <v>96</v>
      </c>
      <c r="C17" s="71" t="s">
        <v>34</v>
      </c>
      <c r="D17" s="71">
        <v>777</v>
      </c>
      <c r="E17" s="71">
        <v>1978</v>
      </c>
      <c r="F17" s="82">
        <v>0.01877314814814815</v>
      </c>
      <c r="G17" s="31">
        <v>0.0038194444444444443</v>
      </c>
      <c r="H17" s="31">
        <f t="shared" si="0"/>
        <v>0.022592592592592595</v>
      </c>
      <c r="I17" s="75">
        <v>8</v>
      </c>
      <c r="J17" s="75">
        <v>23</v>
      </c>
      <c r="K17" s="18">
        <f t="shared" si="1"/>
        <v>11</v>
      </c>
      <c r="L17" s="49">
        <v>0.0020833333333333333</v>
      </c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.75">
      <c r="A18" s="23">
        <v>9</v>
      </c>
      <c r="B18" s="71" t="s">
        <v>193</v>
      </c>
      <c r="C18" s="71" t="s">
        <v>4</v>
      </c>
      <c r="D18" s="71">
        <v>103</v>
      </c>
      <c r="E18" s="71">
        <v>1976</v>
      </c>
      <c r="F18" s="82">
        <v>0.016493055555555556</v>
      </c>
      <c r="G18" s="31">
        <v>0.0062499999999999995</v>
      </c>
      <c r="H18" s="31">
        <f t="shared" si="0"/>
        <v>0.022743055555555555</v>
      </c>
      <c r="I18" s="75">
        <v>9</v>
      </c>
      <c r="J18" s="75">
        <v>22</v>
      </c>
      <c r="K18" s="18">
        <f t="shared" si="1"/>
        <v>9</v>
      </c>
      <c r="L18" s="49">
        <v>0.0024305555555555556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>
      <c r="A19" s="23">
        <v>10</v>
      </c>
      <c r="B19" s="71" t="s">
        <v>196</v>
      </c>
      <c r="C19" s="71" t="s">
        <v>33</v>
      </c>
      <c r="D19" s="71">
        <v>125</v>
      </c>
      <c r="E19" s="71">
        <v>1969</v>
      </c>
      <c r="F19" s="82">
        <v>0.02342592592592593</v>
      </c>
      <c r="G19" s="31">
        <v>0.0006944444444444445</v>
      </c>
      <c r="H19" s="31">
        <f t="shared" si="0"/>
        <v>0.024120370370370375</v>
      </c>
      <c r="I19" s="75">
        <v>10</v>
      </c>
      <c r="J19" s="75">
        <v>21</v>
      </c>
      <c r="K19" s="18">
        <f t="shared" si="1"/>
        <v>2</v>
      </c>
      <c r="L19" s="49">
        <v>0.0024305555555555556</v>
      </c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>
      <c r="A20" s="23">
        <v>11</v>
      </c>
      <c r="B20" s="71" t="s">
        <v>99</v>
      </c>
      <c r="C20" s="71" t="s">
        <v>33</v>
      </c>
      <c r="D20" s="71">
        <v>555</v>
      </c>
      <c r="E20" s="71">
        <v>1974</v>
      </c>
      <c r="F20" s="82">
        <v>0.022939814814814816</v>
      </c>
      <c r="G20" s="31">
        <v>0.0024305555555555556</v>
      </c>
      <c r="H20" s="31">
        <f t="shared" si="0"/>
        <v>0.02537037037037037</v>
      </c>
      <c r="I20" s="75">
        <v>11</v>
      </c>
      <c r="J20" s="75">
        <v>20</v>
      </c>
      <c r="K20" s="18">
        <f t="shared" si="1"/>
        <v>7</v>
      </c>
      <c r="L20" s="49">
        <v>0.0024305555555555556</v>
      </c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.75">
      <c r="A21" s="23">
        <v>12</v>
      </c>
      <c r="B21" s="71" t="s">
        <v>95</v>
      </c>
      <c r="C21" s="71" t="s">
        <v>86</v>
      </c>
      <c r="D21" s="71">
        <v>104</v>
      </c>
      <c r="E21" s="71">
        <v>1974</v>
      </c>
      <c r="F21" s="82">
        <v>0.023402777777777783</v>
      </c>
      <c r="G21" s="31">
        <v>0.0024305555555555556</v>
      </c>
      <c r="H21" s="31">
        <f t="shared" si="0"/>
        <v>0.02583333333333334</v>
      </c>
      <c r="I21" s="75">
        <v>12</v>
      </c>
      <c r="J21" s="75">
        <v>19</v>
      </c>
      <c r="K21" s="18">
        <f t="shared" si="1"/>
        <v>7</v>
      </c>
      <c r="L21" s="49">
        <v>0.0062499999999999995</v>
      </c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.75">
      <c r="A22" s="23">
        <v>13</v>
      </c>
      <c r="B22" s="71" t="s">
        <v>199</v>
      </c>
      <c r="C22" s="71" t="s">
        <v>33</v>
      </c>
      <c r="D22" s="71">
        <v>127</v>
      </c>
      <c r="E22" s="71">
        <v>1967</v>
      </c>
      <c r="F22" s="82">
        <v>0.026412037037037036</v>
      </c>
      <c r="G22" s="31">
        <v>0</v>
      </c>
      <c r="H22" s="31">
        <f t="shared" si="0"/>
        <v>0.026412037037037036</v>
      </c>
      <c r="I22" s="75">
        <v>13</v>
      </c>
      <c r="J22" s="75">
        <v>18</v>
      </c>
      <c r="K22" s="18">
        <f t="shared" si="1"/>
        <v>0</v>
      </c>
      <c r="L22" s="49">
        <v>0.0031249999999999997</v>
      </c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15.75">
      <c r="A23" s="23">
        <v>14</v>
      </c>
      <c r="B23" s="71" t="s">
        <v>198</v>
      </c>
      <c r="C23" s="71" t="s">
        <v>35</v>
      </c>
      <c r="D23" s="71">
        <v>115</v>
      </c>
      <c r="E23" s="71">
        <v>1972</v>
      </c>
      <c r="F23" s="82">
        <v>0.026284722222222223</v>
      </c>
      <c r="G23" s="31">
        <v>0.001736111111111111</v>
      </c>
      <c r="H23" s="31">
        <f t="shared" si="0"/>
        <v>0.028020833333333335</v>
      </c>
      <c r="I23" s="75">
        <v>14</v>
      </c>
      <c r="J23" s="75">
        <v>17</v>
      </c>
      <c r="K23" s="18">
        <f t="shared" si="1"/>
        <v>5</v>
      </c>
      <c r="L23" s="49">
        <v>0.0038194444444444443</v>
      </c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15.75">
      <c r="A24" s="23">
        <v>15</v>
      </c>
      <c r="B24" s="71" t="s">
        <v>195</v>
      </c>
      <c r="C24" s="71" t="s">
        <v>33</v>
      </c>
      <c r="D24" s="71">
        <v>139</v>
      </c>
      <c r="E24" s="71">
        <v>1985</v>
      </c>
      <c r="F24" s="82">
        <v>0.021875000000000002</v>
      </c>
      <c r="G24" s="31">
        <v>0.0062499999999999995</v>
      </c>
      <c r="H24" s="31">
        <f t="shared" si="0"/>
        <v>0.028125</v>
      </c>
      <c r="I24" s="75">
        <v>15</v>
      </c>
      <c r="J24" s="75">
        <v>16</v>
      </c>
      <c r="K24" s="18">
        <f t="shared" si="1"/>
        <v>18</v>
      </c>
      <c r="L24" s="49">
        <v>0.004166666666666667</v>
      </c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.75">
      <c r="A25" s="23">
        <v>16</v>
      </c>
      <c r="B25" s="71" t="s">
        <v>197</v>
      </c>
      <c r="C25" s="71" t="s">
        <v>35</v>
      </c>
      <c r="D25" s="71">
        <v>121</v>
      </c>
      <c r="E25" s="71">
        <v>1973</v>
      </c>
      <c r="F25" s="82">
        <v>0.02613425925925926</v>
      </c>
      <c r="G25" s="31">
        <v>0.0020833333333333333</v>
      </c>
      <c r="H25" s="31">
        <f t="shared" si="0"/>
        <v>0.028217592592592593</v>
      </c>
      <c r="I25" s="75">
        <v>16</v>
      </c>
      <c r="J25" s="75">
        <v>15</v>
      </c>
      <c r="K25" s="18">
        <f t="shared" si="1"/>
        <v>6</v>
      </c>
      <c r="L25" s="49">
        <v>0.0062499999999999995</v>
      </c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5.75">
      <c r="A26" s="23">
        <v>17</v>
      </c>
      <c r="B26" s="71" t="s">
        <v>100</v>
      </c>
      <c r="C26" s="71" t="s">
        <v>34</v>
      </c>
      <c r="D26" s="71">
        <v>444</v>
      </c>
      <c r="E26" s="71">
        <v>1981</v>
      </c>
      <c r="F26" s="73" t="s">
        <v>25</v>
      </c>
      <c r="G26" s="31"/>
      <c r="H26" s="73" t="s">
        <v>25</v>
      </c>
      <c r="I26" s="23"/>
      <c r="J26" s="23"/>
      <c r="K26" s="18"/>
      <c r="L26" s="49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.75">
      <c r="A27" s="23">
        <v>18</v>
      </c>
      <c r="B27" s="71" t="s">
        <v>92</v>
      </c>
      <c r="C27" s="71" t="s">
        <v>33</v>
      </c>
      <c r="D27" s="71">
        <v>666</v>
      </c>
      <c r="E27" s="71">
        <v>1969</v>
      </c>
      <c r="F27" s="73" t="s">
        <v>25</v>
      </c>
      <c r="G27" s="31"/>
      <c r="H27" s="73" t="s">
        <v>25</v>
      </c>
      <c r="I27" s="23"/>
      <c r="J27" s="23"/>
      <c r="K27" s="18"/>
      <c r="L27" s="49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5.75">
      <c r="A28" s="23">
        <v>19</v>
      </c>
      <c r="B28" s="71" t="s">
        <v>98</v>
      </c>
      <c r="C28" s="71" t="s">
        <v>34</v>
      </c>
      <c r="D28" s="71">
        <v>969</v>
      </c>
      <c r="E28" s="71">
        <v>1981</v>
      </c>
      <c r="F28" s="73" t="s">
        <v>25</v>
      </c>
      <c r="G28" s="31"/>
      <c r="H28" s="73" t="s">
        <v>25</v>
      </c>
      <c r="I28" s="23"/>
      <c r="J28" s="23"/>
      <c r="K28" s="18"/>
      <c r="L28" s="49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5.75">
      <c r="A29" s="23">
        <v>20</v>
      </c>
      <c r="B29" s="71" t="s">
        <v>200</v>
      </c>
      <c r="C29" s="71" t="s">
        <v>35</v>
      </c>
      <c r="D29" s="71">
        <v>108</v>
      </c>
      <c r="E29" s="71">
        <v>1968</v>
      </c>
      <c r="F29" s="73" t="s">
        <v>25</v>
      </c>
      <c r="G29" s="31"/>
      <c r="H29" s="73" t="s">
        <v>25</v>
      </c>
      <c r="I29" s="23"/>
      <c r="J29" s="23"/>
      <c r="K29" s="18"/>
      <c r="L29" s="49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15">
      <c r="A30" s="23">
        <v>21</v>
      </c>
      <c r="B30" s="71" t="s">
        <v>201</v>
      </c>
      <c r="C30" s="71" t="s">
        <v>33</v>
      </c>
      <c r="D30" s="71">
        <v>140</v>
      </c>
      <c r="E30" s="71">
        <v>1987</v>
      </c>
      <c r="F30" s="28">
        <v>0.016099537037037037</v>
      </c>
      <c r="G30" s="31" t="s">
        <v>132</v>
      </c>
      <c r="H30" s="31" t="s">
        <v>132</v>
      </c>
      <c r="I30" s="31" t="s">
        <v>132</v>
      </c>
      <c r="J30" s="31" t="s">
        <v>132</v>
      </c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31.5" customHeight="1">
      <c r="A31" s="27"/>
      <c r="B31" s="26"/>
      <c r="C31" s="26"/>
      <c r="D31" s="27"/>
      <c r="E31" s="27"/>
      <c r="F31" s="42"/>
      <c r="G31" s="41"/>
      <c r="H31" s="41"/>
      <c r="I31" s="27"/>
      <c r="J31" s="43" t="s">
        <v>24</v>
      </c>
      <c r="K31" s="18"/>
      <c r="L31" s="49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31.5" customHeight="1">
      <c r="A32" s="8" t="s">
        <v>12</v>
      </c>
      <c r="B32" s="8" t="s">
        <v>9</v>
      </c>
      <c r="C32" s="8" t="s">
        <v>0</v>
      </c>
      <c r="D32" s="8" t="s">
        <v>1</v>
      </c>
      <c r="E32" s="8" t="s">
        <v>2</v>
      </c>
      <c r="F32" s="8" t="s">
        <v>6</v>
      </c>
      <c r="G32" s="8" t="s">
        <v>5</v>
      </c>
      <c r="H32" s="8" t="s">
        <v>3</v>
      </c>
      <c r="I32" s="8" t="s">
        <v>7</v>
      </c>
      <c r="J32" s="8" t="s">
        <v>8</v>
      </c>
      <c r="K32" s="18"/>
      <c r="L32" s="49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5.75">
      <c r="A33" s="23">
        <v>1</v>
      </c>
      <c r="B33" s="71" t="s">
        <v>136</v>
      </c>
      <c r="C33" s="71" t="s">
        <v>62</v>
      </c>
      <c r="D33" s="71">
        <v>106</v>
      </c>
      <c r="E33" s="71">
        <v>1960</v>
      </c>
      <c r="F33" s="82">
        <v>0.01667824074074074</v>
      </c>
      <c r="G33" s="31">
        <v>0.0038194444444444443</v>
      </c>
      <c r="H33" s="31">
        <f aca="true" t="shared" si="2" ref="H33:H41">F33+G33</f>
        <v>0.020497685185185185</v>
      </c>
      <c r="I33" s="75">
        <v>1</v>
      </c>
      <c r="J33" s="75">
        <v>33</v>
      </c>
      <c r="K33" s="18"/>
      <c r="L33" s="49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5.75">
      <c r="A34" s="23">
        <v>2</v>
      </c>
      <c r="B34" s="71" t="s">
        <v>66</v>
      </c>
      <c r="C34" s="71" t="s">
        <v>36</v>
      </c>
      <c r="D34" s="71">
        <v>102</v>
      </c>
      <c r="E34" s="71">
        <v>1962</v>
      </c>
      <c r="F34" s="82">
        <v>0.02148148148148148</v>
      </c>
      <c r="G34" s="31">
        <v>0.004513888888888889</v>
      </c>
      <c r="H34" s="31">
        <f t="shared" si="2"/>
        <v>0.02599537037037037</v>
      </c>
      <c r="I34" s="75">
        <v>2</v>
      </c>
      <c r="J34" s="75">
        <v>31</v>
      </c>
      <c r="K34" s="18">
        <f>E34-1949</f>
        <v>13</v>
      </c>
      <c r="L34" s="49">
        <v>0.003472222222222222</v>
      </c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5.75">
      <c r="A35" s="23">
        <v>3</v>
      </c>
      <c r="B35" s="71" t="s">
        <v>65</v>
      </c>
      <c r="C35" s="71" t="s">
        <v>38</v>
      </c>
      <c r="D35" s="71">
        <v>120</v>
      </c>
      <c r="E35" s="71">
        <v>1963</v>
      </c>
      <c r="F35" s="82">
        <v>0.02289351851851852</v>
      </c>
      <c r="G35" s="31">
        <v>0.004861111111111111</v>
      </c>
      <c r="H35" s="31">
        <f t="shared" si="2"/>
        <v>0.027754629629629633</v>
      </c>
      <c r="I35" s="75">
        <v>3</v>
      </c>
      <c r="J35" s="75">
        <v>29</v>
      </c>
      <c r="K35" s="18">
        <f aca="true" t="shared" si="3" ref="K35:K41">E35-1949</f>
        <v>14</v>
      </c>
      <c r="L35" s="49">
        <v>0.0038194444444444443</v>
      </c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.75">
      <c r="A36" s="23">
        <v>4</v>
      </c>
      <c r="B36" s="71" t="s">
        <v>138</v>
      </c>
      <c r="C36" s="71" t="s">
        <v>139</v>
      </c>
      <c r="D36" s="71">
        <v>111</v>
      </c>
      <c r="E36" s="71">
        <v>1959</v>
      </c>
      <c r="F36" s="82">
        <v>0.029594907407407407</v>
      </c>
      <c r="G36" s="31">
        <v>0.003472222222222222</v>
      </c>
      <c r="H36" s="31">
        <f t="shared" si="2"/>
        <v>0.03306712962962963</v>
      </c>
      <c r="I36" s="75">
        <v>4</v>
      </c>
      <c r="J36" s="75">
        <v>27</v>
      </c>
      <c r="K36" s="18">
        <f t="shared" si="3"/>
        <v>10</v>
      </c>
      <c r="L36" s="49">
        <v>0.0038194444444444443</v>
      </c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5.75">
      <c r="A37" s="23">
        <v>5</v>
      </c>
      <c r="B37" s="71" t="s">
        <v>67</v>
      </c>
      <c r="C37" s="71" t="s">
        <v>37</v>
      </c>
      <c r="D37" s="71">
        <v>126</v>
      </c>
      <c r="E37" s="71">
        <v>1963</v>
      </c>
      <c r="F37" s="82">
        <v>0.02890046296296296</v>
      </c>
      <c r="G37" s="31">
        <v>0.004861111111111111</v>
      </c>
      <c r="H37" s="31">
        <f t="shared" si="2"/>
        <v>0.03376157407407407</v>
      </c>
      <c r="I37" s="75">
        <v>5</v>
      </c>
      <c r="J37" s="75">
        <v>26</v>
      </c>
      <c r="K37" s="18">
        <f t="shared" si="3"/>
        <v>14</v>
      </c>
      <c r="L37" s="49">
        <v>0.004166666666666667</v>
      </c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5.75">
      <c r="A38" s="23">
        <v>6</v>
      </c>
      <c r="B38" s="71" t="s">
        <v>71</v>
      </c>
      <c r="C38" s="71" t="s">
        <v>38</v>
      </c>
      <c r="D38" s="71">
        <v>131</v>
      </c>
      <c r="E38" s="71">
        <v>1960</v>
      </c>
      <c r="F38" s="82">
        <v>0.030393518518518518</v>
      </c>
      <c r="G38" s="31">
        <v>0.0038194444444444443</v>
      </c>
      <c r="H38" s="31">
        <f t="shared" si="2"/>
        <v>0.03421296296296296</v>
      </c>
      <c r="I38" s="75">
        <v>6</v>
      </c>
      <c r="J38" s="75">
        <v>25</v>
      </c>
      <c r="K38" s="18">
        <f t="shared" si="3"/>
        <v>11</v>
      </c>
      <c r="L38" s="49">
        <v>0.004513888888888889</v>
      </c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5.75">
      <c r="A39" s="23">
        <v>7</v>
      </c>
      <c r="B39" s="71" t="s">
        <v>52</v>
      </c>
      <c r="C39" s="71" t="s">
        <v>38</v>
      </c>
      <c r="D39" s="71">
        <v>101</v>
      </c>
      <c r="E39" s="71">
        <v>1961</v>
      </c>
      <c r="F39" s="82">
        <v>0.03005787037037037</v>
      </c>
      <c r="G39" s="31">
        <v>0.004166666666666667</v>
      </c>
      <c r="H39" s="31">
        <f t="shared" si="2"/>
        <v>0.03422453703703704</v>
      </c>
      <c r="I39" s="75">
        <v>7</v>
      </c>
      <c r="J39" s="75">
        <v>24</v>
      </c>
      <c r="K39" s="18">
        <f t="shared" si="3"/>
        <v>12</v>
      </c>
      <c r="L39" s="49">
        <v>0.004513888888888889</v>
      </c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5.75">
      <c r="A40" s="23">
        <v>8</v>
      </c>
      <c r="B40" s="71" t="s">
        <v>70</v>
      </c>
      <c r="C40" s="71" t="s">
        <v>38</v>
      </c>
      <c r="D40" s="71">
        <v>129</v>
      </c>
      <c r="E40" s="71">
        <v>1949</v>
      </c>
      <c r="F40" s="82">
        <v>0.03962962962962963</v>
      </c>
      <c r="G40" s="31">
        <v>0</v>
      </c>
      <c r="H40" s="31">
        <f t="shared" si="2"/>
        <v>0.03962962962962963</v>
      </c>
      <c r="I40" s="75">
        <v>8</v>
      </c>
      <c r="J40" s="75">
        <v>23</v>
      </c>
      <c r="K40" s="18">
        <f t="shared" si="3"/>
        <v>0</v>
      </c>
      <c r="L40" s="49">
        <v>0.004861111111111111</v>
      </c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15.75">
      <c r="A41" s="23">
        <v>9</v>
      </c>
      <c r="B41" s="71" t="s">
        <v>137</v>
      </c>
      <c r="C41" s="71" t="s">
        <v>62</v>
      </c>
      <c r="D41" s="71">
        <v>122</v>
      </c>
      <c r="E41" s="71">
        <v>1962</v>
      </c>
      <c r="F41" s="82">
        <v>0.03974537037037037</v>
      </c>
      <c r="G41" s="31">
        <v>0.004513888888888889</v>
      </c>
      <c r="H41" s="31">
        <f t="shared" si="2"/>
        <v>0.044259259259259255</v>
      </c>
      <c r="I41" s="75">
        <v>9</v>
      </c>
      <c r="J41" s="75">
        <v>22</v>
      </c>
      <c r="K41" s="18">
        <f t="shared" si="3"/>
        <v>13</v>
      </c>
      <c r="L41" s="49">
        <v>0.004861111111111111</v>
      </c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5" customFormat="1" ht="15.75">
      <c r="A42" s="27"/>
      <c r="I42" s="27"/>
      <c r="J42" s="27"/>
      <c r="K42" s="18"/>
      <c r="L42" s="49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5" customFormat="1" ht="15.75">
      <c r="A43" s="4"/>
      <c r="B43" s="3"/>
      <c r="C43" s="4"/>
      <c r="D43" s="4"/>
      <c r="E43" s="4"/>
      <c r="F43" s="4"/>
      <c r="G43" s="4"/>
      <c r="H43" s="4"/>
      <c r="I43" s="4"/>
      <c r="J43" s="4"/>
      <c r="K43" s="4"/>
      <c r="L43" s="49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5" customFormat="1" ht="15">
      <c r="A44" s="4"/>
      <c r="B44" s="4" t="s">
        <v>13</v>
      </c>
      <c r="C44" s="26"/>
      <c r="D44" s="4" t="s">
        <v>15</v>
      </c>
      <c r="E44" s="4"/>
      <c r="F44" s="4" t="s">
        <v>17</v>
      </c>
      <c r="G44" s="4" t="s">
        <v>19</v>
      </c>
      <c r="H44" s="4"/>
      <c r="I44" s="4"/>
      <c r="J44" s="4"/>
      <c r="K44" s="4"/>
      <c r="L44" s="49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5" customFormat="1" ht="15">
      <c r="A45" s="4"/>
      <c r="B45" s="4"/>
      <c r="C45" s="26"/>
      <c r="D45" s="4"/>
      <c r="E45" s="4"/>
      <c r="F45" s="4"/>
      <c r="G45" s="4"/>
      <c r="H45" s="4"/>
      <c r="I45" s="4"/>
      <c r="J45" s="4"/>
      <c r="K45" s="4"/>
      <c r="L45" s="49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5" customFormat="1" ht="15">
      <c r="A46" s="4"/>
      <c r="B46" s="4" t="s">
        <v>14</v>
      </c>
      <c r="C46" s="26"/>
      <c r="D46" s="4" t="s">
        <v>16</v>
      </c>
      <c r="E46" s="4"/>
      <c r="F46" s="4" t="s">
        <v>18</v>
      </c>
      <c r="G46" s="4" t="s">
        <v>19</v>
      </c>
      <c r="H46" s="4"/>
      <c r="I46" s="4"/>
      <c r="J46" s="4"/>
      <c r="K46" s="4"/>
      <c r="L46" s="49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V37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6.00390625" style="1" customWidth="1"/>
    <col min="2" max="2" width="25.2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375" style="48" bestFit="1" customWidth="1"/>
    <col min="13" max="22" width="9.125" style="1" customWidth="1"/>
  </cols>
  <sheetData>
    <row r="1" spans="1:10" ht="12.75">
      <c r="A1" s="155" t="s">
        <v>10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5.25" customHeight="1"/>
    <row r="4" spans="1:22" s="17" customFormat="1" ht="49.5" customHeight="1" thickBot="1">
      <c r="A4" s="156" t="s">
        <v>54</v>
      </c>
      <c r="B4" s="156"/>
      <c r="C4" s="156"/>
      <c r="D4" s="156"/>
      <c r="E4" s="156"/>
      <c r="F4" s="156"/>
      <c r="G4" s="156"/>
      <c r="H4" s="156"/>
      <c r="I4" s="156"/>
      <c r="J4" s="156"/>
      <c r="K4" s="16"/>
      <c r="L4" s="58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3.5" thickTop="1">
      <c r="A5" s="1" t="s">
        <v>147</v>
      </c>
    </row>
    <row r="6" spans="1:10" ht="18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22" s="5" customFormat="1" ht="15.75">
      <c r="A7" s="4" t="s">
        <v>30</v>
      </c>
      <c r="B7" s="4"/>
      <c r="C7" s="4"/>
      <c r="D7" s="4"/>
      <c r="E7" s="4"/>
      <c r="F7" s="4"/>
      <c r="G7" s="4"/>
      <c r="H7" s="4"/>
      <c r="I7" s="4"/>
      <c r="J7" s="15" t="s">
        <v>22</v>
      </c>
      <c r="K7" s="4"/>
      <c r="L7" s="49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9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7" customFormat="1" ht="31.5" customHeight="1">
      <c r="A9" s="8" t="s">
        <v>12</v>
      </c>
      <c r="B9" s="8" t="s">
        <v>9</v>
      </c>
      <c r="C9" s="8" t="s">
        <v>0</v>
      </c>
      <c r="D9" s="8" t="s">
        <v>1</v>
      </c>
      <c r="E9" s="8" t="s">
        <v>2</v>
      </c>
      <c r="F9" s="8" t="s">
        <v>6</v>
      </c>
      <c r="G9" s="8" t="s">
        <v>5</v>
      </c>
      <c r="H9" s="8" t="s">
        <v>3</v>
      </c>
      <c r="I9" s="8" t="s">
        <v>7</v>
      </c>
      <c r="J9" s="8" t="s">
        <v>8</v>
      </c>
      <c r="K9" s="6"/>
      <c r="L9" s="5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5" customFormat="1" ht="15.75">
      <c r="A10" s="23">
        <v>1</v>
      </c>
      <c r="B10" s="71" t="s">
        <v>156</v>
      </c>
      <c r="C10" s="71" t="s">
        <v>78</v>
      </c>
      <c r="D10" s="71">
        <v>212</v>
      </c>
      <c r="E10" s="71">
        <v>1972</v>
      </c>
      <c r="F10" s="73">
        <v>0.013946759259259258</v>
      </c>
      <c r="G10" s="31">
        <v>0.001736111111111111</v>
      </c>
      <c r="H10" s="31">
        <f aca="true" t="shared" si="0" ref="H10:H22">F10+G10</f>
        <v>0.015682870370370368</v>
      </c>
      <c r="I10" s="75">
        <v>1</v>
      </c>
      <c r="J10" s="75">
        <v>33</v>
      </c>
      <c r="K10" s="18"/>
      <c r="L10" s="49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.75">
      <c r="A11" s="23">
        <v>2</v>
      </c>
      <c r="B11" s="71" t="s">
        <v>150</v>
      </c>
      <c r="C11" s="71" t="s">
        <v>77</v>
      </c>
      <c r="D11" s="71">
        <v>201</v>
      </c>
      <c r="E11" s="71">
        <v>1967</v>
      </c>
      <c r="F11" s="73">
        <v>0.018217592592592594</v>
      </c>
      <c r="G11" s="31">
        <v>0</v>
      </c>
      <c r="H11" s="31">
        <f t="shared" si="0"/>
        <v>0.018217592592592594</v>
      </c>
      <c r="I11" s="75">
        <v>2</v>
      </c>
      <c r="J11" s="75">
        <v>31</v>
      </c>
      <c r="K11" s="18"/>
      <c r="L11" s="49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.75">
      <c r="A12" s="23">
        <v>3</v>
      </c>
      <c r="B12" s="71" t="s">
        <v>160</v>
      </c>
      <c r="C12" s="71" t="s">
        <v>210</v>
      </c>
      <c r="D12" s="71">
        <v>210</v>
      </c>
      <c r="E12" s="71">
        <v>1977</v>
      </c>
      <c r="F12" s="73">
        <v>0.0190625</v>
      </c>
      <c r="G12" s="31">
        <v>0.003472222222222222</v>
      </c>
      <c r="H12" s="31">
        <f t="shared" si="0"/>
        <v>0.02253472222222222</v>
      </c>
      <c r="I12" s="75">
        <v>3</v>
      </c>
      <c r="J12" s="75">
        <v>29</v>
      </c>
      <c r="K12" s="18"/>
      <c r="L12" s="49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>
      <c r="A13" s="23">
        <v>4</v>
      </c>
      <c r="B13" s="71" t="s">
        <v>158</v>
      </c>
      <c r="C13" s="71" t="s">
        <v>211</v>
      </c>
      <c r="D13" s="71">
        <v>209</v>
      </c>
      <c r="E13" s="71">
        <v>1976</v>
      </c>
      <c r="F13" s="73">
        <v>0.020231481481481482</v>
      </c>
      <c r="G13" s="31">
        <v>0.0031249999999999997</v>
      </c>
      <c r="H13" s="31">
        <f t="shared" si="0"/>
        <v>0.02335648148148148</v>
      </c>
      <c r="I13" s="75">
        <v>4</v>
      </c>
      <c r="J13" s="75">
        <v>27</v>
      </c>
      <c r="K13" s="18"/>
      <c r="L13" s="49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15.75">
      <c r="A14" s="23">
        <v>5</v>
      </c>
      <c r="B14" s="71" t="s">
        <v>153</v>
      </c>
      <c r="C14" s="71" t="s">
        <v>213</v>
      </c>
      <c r="D14" s="71">
        <v>227</v>
      </c>
      <c r="E14" s="71">
        <v>1972</v>
      </c>
      <c r="F14" s="73">
        <v>0.022881944444444444</v>
      </c>
      <c r="G14" s="31">
        <v>0.001736111111111111</v>
      </c>
      <c r="H14" s="31">
        <f t="shared" si="0"/>
        <v>0.024618055555555556</v>
      </c>
      <c r="I14" s="75">
        <v>5</v>
      </c>
      <c r="J14" s="75">
        <v>26</v>
      </c>
      <c r="K14" s="18"/>
      <c r="L14" s="49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>
      <c r="A15" s="23">
        <v>6</v>
      </c>
      <c r="B15" s="71" t="s">
        <v>152</v>
      </c>
      <c r="C15" s="71" t="s">
        <v>212</v>
      </c>
      <c r="D15" s="71">
        <v>204</v>
      </c>
      <c r="E15" s="71">
        <v>1976</v>
      </c>
      <c r="F15" s="73">
        <v>0.022847222222222224</v>
      </c>
      <c r="G15" s="31">
        <v>0.0031249999999999997</v>
      </c>
      <c r="H15" s="31">
        <f t="shared" si="0"/>
        <v>0.025972222222222223</v>
      </c>
      <c r="I15" s="75">
        <v>6</v>
      </c>
      <c r="J15" s="75">
        <v>25</v>
      </c>
      <c r="K15" s="18"/>
      <c r="L15" s="49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>
      <c r="A16" s="23">
        <v>7</v>
      </c>
      <c r="B16" s="71" t="s">
        <v>208</v>
      </c>
      <c r="C16" s="71" t="s">
        <v>77</v>
      </c>
      <c r="D16" s="71">
        <v>217</v>
      </c>
      <c r="E16" s="71">
        <v>1967</v>
      </c>
      <c r="F16" s="73">
        <v>0.02638888888888889</v>
      </c>
      <c r="G16" s="31">
        <v>0</v>
      </c>
      <c r="H16" s="31">
        <f t="shared" si="0"/>
        <v>0.02638888888888889</v>
      </c>
      <c r="I16" s="75">
        <v>7</v>
      </c>
      <c r="J16" s="75">
        <v>24</v>
      </c>
      <c r="K16" s="18"/>
      <c r="L16" s="57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15.75">
      <c r="A17" s="23">
        <v>8</v>
      </c>
      <c r="B17" s="71" t="s">
        <v>164</v>
      </c>
      <c r="C17" s="71" t="s">
        <v>77</v>
      </c>
      <c r="D17" s="71">
        <v>213</v>
      </c>
      <c r="E17" s="71">
        <v>1967</v>
      </c>
      <c r="F17" s="73">
        <v>0.027164351851851853</v>
      </c>
      <c r="G17" s="31">
        <v>0</v>
      </c>
      <c r="H17" s="31">
        <f t="shared" si="0"/>
        <v>0.027164351851851853</v>
      </c>
      <c r="I17" s="75">
        <v>8</v>
      </c>
      <c r="J17" s="75">
        <v>23</v>
      </c>
      <c r="K17" s="18"/>
      <c r="L17" s="57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.75">
      <c r="A18" s="23">
        <v>9</v>
      </c>
      <c r="B18" s="71" t="s">
        <v>154</v>
      </c>
      <c r="C18" s="71" t="s">
        <v>210</v>
      </c>
      <c r="D18" s="71">
        <v>211</v>
      </c>
      <c r="E18" s="71">
        <v>1975</v>
      </c>
      <c r="F18" s="73">
        <v>0.024733796296296295</v>
      </c>
      <c r="G18" s="31">
        <v>0.002777777777777778</v>
      </c>
      <c r="H18" s="31">
        <f t="shared" si="0"/>
        <v>0.027511574074074074</v>
      </c>
      <c r="I18" s="75">
        <v>9</v>
      </c>
      <c r="J18" s="75">
        <v>22</v>
      </c>
      <c r="K18" s="18"/>
      <c r="L18" s="57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>
      <c r="A19" s="23">
        <v>10</v>
      </c>
      <c r="B19" s="71" t="s">
        <v>151</v>
      </c>
      <c r="C19" s="71" t="s">
        <v>212</v>
      </c>
      <c r="D19" s="71">
        <v>205</v>
      </c>
      <c r="E19" s="71">
        <v>1973</v>
      </c>
      <c r="F19" s="73">
        <v>0.027129629629629632</v>
      </c>
      <c r="G19" s="31">
        <v>0.0020833333333333333</v>
      </c>
      <c r="H19" s="31">
        <f t="shared" si="0"/>
        <v>0.029212962962962965</v>
      </c>
      <c r="I19" s="75">
        <v>10</v>
      </c>
      <c r="J19" s="75">
        <v>21</v>
      </c>
      <c r="K19" s="18"/>
      <c r="L19" s="57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>
      <c r="A20" s="23">
        <v>11</v>
      </c>
      <c r="B20" s="71" t="s">
        <v>157</v>
      </c>
      <c r="C20" s="71" t="s">
        <v>210</v>
      </c>
      <c r="D20" s="71">
        <v>208</v>
      </c>
      <c r="E20" s="71">
        <v>1968</v>
      </c>
      <c r="F20" s="73">
        <v>0.028819444444444443</v>
      </c>
      <c r="G20" s="31">
        <v>0.0010416666666666667</v>
      </c>
      <c r="H20" s="31">
        <f t="shared" si="0"/>
        <v>0.02986111111111111</v>
      </c>
      <c r="I20" s="75">
        <v>11</v>
      </c>
      <c r="J20" s="75">
        <v>20</v>
      </c>
      <c r="K20" s="18"/>
      <c r="L20" s="57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5" customFormat="1" ht="15.75">
      <c r="A21" s="23">
        <v>12</v>
      </c>
      <c r="B21" s="71" t="s">
        <v>159</v>
      </c>
      <c r="C21" s="71" t="s">
        <v>77</v>
      </c>
      <c r="D21" s="71">
        <v>888</v>
      </c>
      <c r="E21" s="71">
        <v>1981</v>
      </c>
      <c r="F21" s="73">
        <v>0.02513888888888889</v>
      </c>
      <c r="G21" s="31">
        <v>0.004861111111111111</v>
      </c>
      <c r="H21" s="31">
        <f t="shared" si="0"/>
        <v>0.030000000000000002</v>
      </c>
      <c r="I21" s="75">
        <v>12</v>
      </c>
      <c r="J21" s="75">
        <v>19</v>
      </c>
      <c r="K21" s="18"/>
      <c r="L21" s="49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5" customFormat="1" ht="15.75">
      <c r="A22" s="23">
        <v>13</v>
      </c>
      <c r="B22" s="71" t="s">
        <v>209</v>
      </c>
      <c r="C22" s="71" t="s">
        <v>77</v>
      </c>
      <c r="D22" s="71">
        <v>220</v>
      </c>
      <c r="E22" s="71">
        <v>1975</v>
      </c>
      <c r="F22" s="73">
        <v>0.0537037037037037</v>
      </c>
      <c r="G22" s="31">
        <v>0.002777777777777778</v>
      </c>
      <c r="H22" s="31">
        <f t="shared" si="0"/>
        <v>0.05648148148148147</v>
      </c>
      <c r="I22" s="75">
        <v>13</v>
      </c>
      <c r="J22" s="75">
        <v>18</v>
      </c>
      <c r="K22" s="18"/>
      <c r="L22" s="49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5" customFormat="1" ht="31.5" customHeight="1">
      <c r="A23" s="27"/>
      <c r="B23" s="26"/>
      <c r="C23" s="26"/>
      <c r="D23" s="27"/>
      <c r="E23" s="27"/>
      <c r="F23" s="42"/>
      <c r="G23" s="41"/>
      <c r="H23" s="41"/>
      <c r="I23" s="27"/>
      <c r="J23" s="43" t="s">
        <v>23</v>
      </c>
      <c r="K23" s="18"/>
      <c r="L23" s="49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5" customFormat="1" ht="31.5" customHeight="1">
      <c r="A24" s="8" t="s">
        <v>12</v>
      </c>
      <c r="B24" s="8" t="s">
        <v>9</v>
      </c>
      <c r="C24" s="8" t="s">
        <v>0</v>
      </c>
      <c r="D24" s="8" t="s">
        <v>1</v>
      </c>
      <c r="E24" s="8" t="s">
        <v>2</v>
      </c>
      <c r="F24" s="8" t="s">
        <v>6</v>
      </c>
      <c r="G24" s="8" t="s">
        <v>5</v>
      </c>
      <c r="H24" s="8" t="s">
        <v>3</v>
      </c>
      <c r="I24" s="8" t="s">
        <v>7</v>
      </c>
      <c r="J24" s="8" t="s">
        <v>8</v>
      </c>
      <c r="K24" s="18"/>
      <c r="L24" s="49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5" customFormat="1" ht="15.75">
      <c r="A25" s="23">
        <v>1</v>
      </c>
      <c r="B25" s="71" t="s">
        <v>87</v>
      </c>
      <c r="C25" s="71" t="s">
        <v>144</v>
      </c>
      <c r="D25" s="71">
        <v>221</v>
      </c>
      <c r="E25" s="71">
        <v>1957</v>
      </c>
      <c r="F25" s="73">
        <v>0.023460648148148147</v>
      </c>
      <c r="G25" s="31">
        <v>0.001736111111111111</v>
      </c>
      <c r="H25" s="31">
        <f aca="true" t="shared" si="1" ref="H25:H31">F25+G25</f>
        <v>0.02519675925925926</v>
      </c>
      <c r="I25" s="75">
        <v>1</v>
      </c>
      <c r="J25" s="75">
        <v>33</v>
      </c>
      <c r="K25" s="18"/>
      <c r="L25" s="4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5.75">
      <c r="A26" s="23">
        <v>2</v>
      </c>
      <c r="B26" s="71" t="s">
        <v>89</v>
      </c>
      <c r="C26" s="71" t="s">
        <v>144</v>
      </c>
      <c r="D26" s="71">
        <v>228</v>
      </c>
      <c r="E26" s="71">
        <v>1961</v>
      </c>
      <c r="F26" s="73">
        <v>0.02395833333333333</v>
      </c>
      <c r="G26" s="31">
        <v>0.0031249999999999997</v>
      </c>
      <c r="H26" s="31">
        <f t="shared" si="1"/>
        <v>0.02708333333333333</v>
      </c>
      <c r="I26" s="75">
        <v>2</v>
      </c>
      <c r="J26" s="75">
        <v>31</v>
      </c>
      <c r="K26" s="18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5.75">
      <c r="A27" s="23">
        <v>3</v>
      </c>
      <c r="B27" s="71" t="s">
        <v>203</v>
      </c>
      <c r="C27" s="71" t="s">
        <v>144</v>
      </c>
      <c r="D27" s="71">
        <v>223</v>
      </c>
      <c r="E27" s="71">
        <v>1956</v>
      </c>
      <c r="F27" s="73">
        <v>0.02578703703703704</v>
      </c>
      <c r="G27" s="31">
        <v>0.001388888888888889</v>
      </c>
      <c r="H27" s="31">
        <f t="shared" si="1"/>
        <v>0.027175925925925926</v>
      </c>
      <c r="I27" s="75">
        <v>3</v>
      </c>
      <c r="J27" s="75">
        <v>29</v>
      </c>
      <c r="K27" s="18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5.75">
      <c r="A28" s="23">
        <v>4</v>
      </c>
      <c r="B28" s="71" t="s">
        <v>204</v>
      </c>
      <c r="C28" s="71" t="s">
        <v>145</v>
      </c>
      <c r="D28" s="71">
        <v>219</v>
      </c>
      <c r="E28" s="71">
        <v>1956</v>
      </c>
      <c r="F28" s="73">
        <v>0.0290162037037037</v>
      </c>
      <c r="G28" s="31">
        <v>0.001388888888888889</v>
      </c>
      <c r="H28" s="31">
        <f t="shared" si="1"/>
        <v>0.030405092592592588</v>
      </c>
      <c r="I28" s="75">
        <v>4</v>
      </c>
      <c r="J28" s="75">
        <v>27</v>
      </c>
      <c r="K28" s="18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5.75">
      <c r="A29" s="23">
        <v>5</v>
      </c>
      <c r="B29" s="71" t="s">
        <v>205</v>
      </c>
      <c r="C29" s="71" t="s">
        <v>53</v>
      </c>
      <c r="D29" s="71">
        <v>207</v>
      </c>
      <c r="E29" s="71">
        <v>1959</v>
      </c>
      <c r="F29" s="73">
        <v>0.030046296296296297</v>
      </c>
      <c r="G29" s="31">
        <v>0.0024305555555555556</v>
      </c>
      <c r="H29" s="31">
        <f t="shared" si="1"/>
        <v>0.032476851851851854</v>
      </c>
      <c r="I29" s="75">
        <v>5</v>
      </c>
      <c r="J29" s="75">
        <v>26</v>
      </c>
      <c r="K29" s="18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15.75">
      <c r="A30" s="23">
        <v>6</v>
      </c>
      <c r="B30" s="71" t="s">
        <v>88</v>
      </c>
      <c r="C30" s="71" t="s">
        <v>144</v>
      </c>
      <c r="D30" s="71">
        <v>214</v>
      </c>
      <c r="E30" s="71">
        <v>1955</v>
      </c>
      <c r="F30" s="73">
        <v>0.03581018518518519</v>
      </c>
      <c r="G30" s="31">
        <v>0.0010416666666666667</v>
      </c>
      <c r="H30" s="31">
        <f t="shared" si="1"/>
        <v>0.03685185185185186</v>
      </c>
      <c r="I30" s="75">
        <v>6</v>
      </c>
      <c r="J30" s="75">
        <v>25</v>
      </c>
      <c r="K30" s="18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5.75">
      <c r="A31" s="23">
        <v>7</v>
      </c>
      <c r="B31" s="71" t="s">
        <v>206</v>
      </c>
      <c r="C31" s="71" t="s">
        <v>144</v>
      </c>
      <c r="D31" s="71">
        <v>225</v>
      </c>
      <c r="E31" s="71">
        <v>1952</v>
      </c>
      <c r="F31" s="73">
        <v>0.03802083333333333</v>
      </c>
      <c r="G31" s="31">
        <v>0</v>
      </c>
      <c r="H31" s="31">
        <f t="shared" si="1"/>
        <v>0.03802083333333333</v>
      </c>
      <c r="I31" s="75">
        <v>7</v>
      </c>
      <c r="J31" s="75">
        <v>24</v>
      </c>
      <c r="K31" s="18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15.75">
      <c r="A32" s="23">
        <v>8</v>
      </c>
      <c r="B32" s="71" t="s">
        <v>207</v>
      </c>
      <c r="C32" s="71" t="s">
        <v>53</v>
      </c>
      <c r="D32" s="71">
        <v>206</v>
      </c>
      <c r="E32" s="71">
        <v>1957</v>
      </c>
      <c r="F32" s="73" t="s">
        <v>25</v>
      </c>
      <c r="G32" s="31"/>
      <c r="H32" s="31" t="s">
        <v>25</v>
      </c>
      <c r="I32" s="23"/>
      <c r="J32" s="23"/>
      <c r="K32" s="18"/>
      <c r="L32" s="49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5.75">
      <c r="A33" s="27"/>
      <c r="I33" s="27"/>
      <c r="J33" s="27"/>
      <c r="K33" s="18"/>
      <c r="L33" s="49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5.75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9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5">
      <c r="A35" s="4"/>
      <c r="B35" s="4" t="s">
        <v>13</v>
      </c>
      <c r="C35" s="26"/>
      <c r="D35" s="4" t="s">
        <v>15</v>
      </c>
      <c r="E35" s="4"/>
      <c r="F35" s="4" t="s">
        <v>17</v>
      </c>
      <c r="G35" s="4" t="s">
        <v>19</v>
      </c>
      <c r="H35" s="4"/>
      <c r="I35" s="4"/>
      <c r="J35" s="4"/>
      <c r="K35" s="4"/>
      <c r="L35" s="49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">
      <c r="A36" s="4"/>
      <c r="B36" s="4"/>
      <c r="C36" s="26"/>
      <c r="D36" s="4"/>
      <c r="E36" s="4"/>
      <c r="F36" s="4"/>
      <c r="G36" s="4"/>
      <c r="H36" s="4"/>
      <c r="I36" s="4"/>
      <c r="J36" s="4"/>
      <c r="K36" s="4"/>
      <c r="L36" s="49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5">
      <c r="A37" s="4"/>
      <c r="B37" s="4" t="s">
        <v>14</v>
      </c>
      <c r="C37" s="26"/>
      <c r="D37" s="4" t="s">
        <v>16</v>
      </c>
      <c r="E37" s="4"/>
      <c r="F37" s="4" t="s">
        <v>18</v>
      </c>
      <c r="G37" s="4" t="s">
        <v>19</v>
      </c>
      <c r="H37" s="4"/>
      <c r="I37" s="4"/>
      <c r="J37" s="4"/>
      <c r="K37" s="4"/>
      <c r="L37" s="49"/>
      <c r="M37" s="4"/>
      <c r="N37" s="4"/>
      <c r="O37" s="4"/>
      <c r="P37" s="4"/>
      <c r="Q37" s="4"/>
      <c r="R37" s="4"/>
      <c r="S37" s="4"/>
      <c r="T37" s="4"/>
      <c r="U37" s="4"/>
      <c r="V37" s="4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New</cp:lastModifiedBy>
  <cp:lastPrinted>2015-05-31T02:26:10Z</cp:lastPrinted>
  <dcterms:created xsi:type="dcterms:W3CDTF">2010-06-04T09:19:10Z</dcterms:created>
  <dcterms:modified xsi:type="dcterms:W3CDTF">2015-05-31T02:26:45Z</dcterms:modified>
  <cp:category/>
  <cp:version/>
  <cp:contentType/>
  <cp:contentStatus/>
</cp:coreProperties>
</file>