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9555" tabRatio="860" activeTab="6"/>
  </bookViews>
  <sheets>
    <sheet name="выборМ30" sheetId="1" r:id="rId1"/>
    <sheet name="выборЖ30Ж50М50" sheetId="2" r:id="rId2"/>
    <sheet name="классМ30" sheetId="3" r:id="rId3"/>
    <sheet name="классЖ30Ж50М50" sheetId="4" r:id="rId4"/>
    <sheet name="М30КР" sheetId="5" r:id="rId5"/>
    <sheet name="Ж30Ж50М50КР" sheetId="6" r:id="rId6"/>
    <sheet name="ночноеМ" sheetId="7" r:id="rId7"/>
    <sheet name="ночноеЖ" sheetId="8" r:id="rId8"/>
    <sheet name="комг" sheetId="9" r:id="rId9"/>
  </sheets>
  <definedNames>
    <definedName name="_xlnm.Print_Area" localSheetId="1">'выборЖ30Ж50М50'!$A$1:$J$50</definedName>
    <definedName name="_xlnm.Print_Area" localSheetId="0">'выборМ30'!$A$1:$K$39</definedName>
    <definedName name="_xlnm.Print_Area" localSheetId="5">'Ж30Ж50М50КР'!$A$1:$J$78</definedName>
    <definedName name="_xlnm.Print_Area" localSheetId="3">'классЖ30Ж50М50'!$A$1:$J$58</definedName>
    <definedName name="_xlnm.Print_Area" localSheetId="2">'классМ30'!$A$1:$J$40</definedName>
    <definedName name="_xlnm.Print_Area" localSheetId="8">'комг'!$A$1:$H$74</definedName>
    <definedName name="_xlnm.Print_Area" localSheetId="4">'М30КР'!$A$1:$J$46</definedName>
    <definedName name="_xlnm.Print_Area" localSheetId="7">'ночноеЖ'!$A$1:$J$31</definedName>
    <definedName name="_xlnm.Print_Area" localSheetId="6">'ночноеМ'!$A$1:$J$46</definedName>
  </definedNames>
  <calcPr fullCalcOnLoad="1"/>
</workbook>
</file>

<file path=xl/sharedStrings.xml><?xml version="1.0" encoding="utf-8"?>
<sst xmlns="http://schemas.openxmlformats.org/spreadsheetml/2006/main" count="956" uniqueCount="187">
  <si>
    <t xml:space="preserve">Коллектив          </t>
  </si>
  <si>
    <t>Номер</t>
  </si>
  <si>
    <t xml:space="preserve"> ГР </t>
  </si>
  <si>
    <t>Результат</t>
  </si>
  <si>
    <t>Хабаровский район</t>
  </si>
  <si>
    <t>Гандикап</t>
  </si>
  <si>
    <t>Время гонки</t>
  </si>
  <si>
    <t>Место</t>
  </si>
  <si>
    <t>Очки</t>
  </si>
  <si>
    <t xml:space="preserve">Фамилия, имя         </t>
  </si>
  <si>
    <t>ООО "ФАСЕТ"</t>
  </si>
  <si>
    <t>ПРОТОКОЛ РЕЗУЛЬТАТОВ</t>
  </si>
  <si>
    <t>№ п\п</t>
  </si>
  <si>
    <t>Директор Фестиваля</t>
  </si>
  <si>
    <t>Главный секретарь</t>
  </si>
  <si>
    <t>Р.В. Афраков</t>
  </si>
  <si>
    <t>А.В. Петров</t>
  </si>
  <si>
    <t>СС1К</t>
  </si>
  <si>
    <t>ССВК</t>
  </si>
  <si>
    <t>г. Хабаровск</t>
  </si>
  <si>
    <t>Выбор 35. Код дисциплины 0830121511Я</t>
  </si>
  <si>
    <t>сошел</t>
  </si>
  <si>
    <t>Классификационная группа: Мужчины старше 30 лет</t>
  </si>
  <si>
    <t>Классификационная группа: Женщины старше 30 лет</t>
  </si>
  <si>
    <t>Классификационная группа: Женщины старше 50 лет</t>
  </si>
  <si>
    <t>Классификационная группа: Мужчины старше 50 лет</t>
  </si>
  <si>
    <t>п.п.</t>
  </si>
  <si>
    <t>ПРОТОКОЛ КОМПЛЕКСНОГО ЗАЧЕТА</t>
  </si>
  <si>
    <t>Сумма очков</t>
  </si>
  <si>
    <t>Очки
выбор</t>
  </si>
  <si>
    <t>Очки
ночн.</t>
  </si>
  <si>
    <t>(НОЧНОЕ)Классика 35. Код дисциплины 0830021511Я</t>
  </si>
  <si>
    <t>Хабаровская региональная общественная организация "Федерация спортивного ориентирования"</t>
  </si>
  <si>
    <t>ОТКРЫТЫЙ ФЕСТИВАЛЬ ВЕТЕРАНОВ СПОРТИВНОГО ОРИЕНТИРОВАНИЯ ХАБАРОВСКОГО КРАЯ , 
посвященный памяти Мастера спорта СССР Главатских Виктора Анисимовича</t>
  </si>
  <si>
    <t>(НОЧНОЕ) Классика 35. Код дисциплины 0830021511Я</t>
  </si>
  <si>
    <t xml:space="preserve">Хабаровск        </t>
  </si>
  <si>
    <t xml:space="preserve">Комсомольск-н-А  </t>
  </si>
  <si>
    <t xml:space="preserve">Благовещенск     </t>
  </si>
  <si>
    <t xml:space="preserve">Фокино           </t>
  </si>
  <si>
    <t>Круткова Светлана</t>
  </si>
  <si>
    <t xml:space="preserve">Хабаровский район </t>
  </si>
  <si>
    <t xml:space="preserve">Комсомольск-н-А   </t>
  </si>
  <si>
    <t xml:space="preserve">Хабаровск         </t>
  </si>
  <si>
    <t xml:space="preserve">Фокино            </t>
  </si>
  <si>
    <t xml:space="preserve">Иванова Людмила     </t>
  </si>
  <si>
    <t xml:space="preserve">Кузнецова Алла      </t>
  </si>
  <si>
    <t xml:space="preserve">Леонтюк Тамара      </t>
  </si>
  <si>
    <t xml:space="preserve">Гаращук Тамара      </t>
  </si>
  <si>
    <t xml:space="preserve">Коскинена Екатерина </t>
  </si>
  <si>
    <t>Хабаровск</t>
  </si>
  <si>
    <t xml:space="preserve">Семенов Алексей    </t>
  </si>
  <si>
    <t xml:space="preserve">Черненко Евгений   </t>
  </si>
  <si>
    <t xml:space="preserve">Телепнев Евгений   </t>
  </si>
  <si>
    <t xml:space="preserve">Малыгин Руслан     </t>
  </si>
  <si>
    <t xml:space="preserve">Плехов Анатолий    </t>
  </si>
  <si>
    <t xml:space="preserve">Жуков Евгений      </t>
  </si>
  <si>
    <t xml:space="preserve">Ващенко Игорь      </t>
  </si>
  <si>
    <t xml:space="preserve">Кузнецов Андрей    </t>
  </si>
  <si>
    <t xml:space="preserve">Чечеров Денис      </t>
  </si>
  <si>
    <t xml:space="preserve">Кириченко Антон    </t>
  </si>
  <si>
    <t xml:space="preserve">Нефедов Дмитрий    </t>
  </si>
  <si>
    <t>Квашулько Александр</t>
  </si>
  <si>
    <t xml:space="preserve">Смолянинов Алексей </t>
  </si>
  <si>
    <t xml:space="preserve">Мижеев Сергей      </t>
  </si>
  <si>
    <t xml:space="preserve">Савега Татьяна   </t>
  </si>
  <si>
    <t>Кортылева Татьяна</t>
  </si>
  <si>
    <t xml:space="preserve">Шурыгина Анна    </t>
  </si>
  <si>
    <t>Шахватова Татьяна</t>
  </si>
  <si>
    <t xml:space="preserve">Митякова Елена   </t>
  </si>
  <si>
    <t xml:space="preserve">Сингур Марина    </t>
  </si>
  <si>
    <t xml:space="preserve">Гурина Татьяна   </t>
  </si>
  <si>
    <t xml:space="preserve">Беляева Оксана   </t>
  </si>
  <si>
    <t xml:space="preserve">Шелопугина Ольга </t>
  </si>
  <si>
    <t xml:space="preserve">Ткачук Татьяна      </t>
  </si>
  <si>
    <t xml:space="preserve">Чичик Наталья    </t>
  </si>
  <si>
    <t xml:space="preserve">Хынина Виктория  </t>
  </si>
  <si>
    <t xml:space="preserve">Иванова Людмила    </t>
  </si>
  <si>
    <t xml:space="preserve">Гаращук Тамара     </t>
  </si>
  <si>
    <t>Командная гонка. Выбор 35. Код дисциплины 0830121511Я</t>
  </si>
  <si>
    <t>Влад-к.СКА ЭНЕРГИЯ</t>
  </si>
  <si>
    <t>Лобанов Алексей</t>
  </si>
  <si>
    <t>Тубольцев Константин</t>
  </si>
  <si>
    <t>Владивосток</t>
  </si>
  <si>
    <t>Дубовская Татьяна</t>
  </si>
  <si>
    <t>Лопатин Михаил</t>
  </si>
  <si>
    <t>ОТКРЫТЫЙ ФЕСТИВАЛЬ ВЕТЕРАНОВ СПОРТИВНОГО ОРИЕНТИРОВАНИЯ ХАБАРОВСКОГО КРАЯ</t>
  </si>
  <si>
    <t>30 мая 2014 г. пригород г. Хабаровска, район "Воронеж 2" (Партизанская сопка)</t>
  </si>
  <si>
    <t xml:space="preserve">Питеркин Дмитрий   </t>
  </si>
  <si>
    <t xml:space="preserve">Кортылев Сергей    </t>
  </si>
  <si>
    <t xml:space="preserve">Лобанов Алексей    </t>
  </si>
  <si>
    <t xml:space="preserve">Лопатин Олег       </t>
  </si>
  <si>
    <t xml:space="preserve">Шебалов Денис      </t>
  </si>
  <si>
    <t xml:space="preserve">Дубовский Игорь    </t>
  </si>
  <si>
    <t xml:space="preserve">Левчик Павел       </t>
  </si>
  <si>
    <t xml:space="preserve">Кравченко Иван     </t>
  </si>
  <si>
    <t xml:space="preserve">Плехов Олег        </t>
  </si>
  <si>
    <t xml:space="preserve">Хомченко Виталий   </t>
  </si>
  <si>
    <t xml:space="preserve">Лукин Родион       </t>
  </si>
  <si>
    <t xml:space="preserve">Биробиджан        </t>
  </si>
  <si>
    <t xml:space="preserve">Владивосток       </t>
  </si>
  <si>
    <t xml:space="preserve">Артем             </t>
  </si>
  <si>
    <t xml:space="preserve">Амурск            </t>
  </si>
  <si>
    <t xml:space="preserve">Савега Татьяна     </t>
  </si>
  <si>
    <t xml:space="preserve">Шебалова Татьяна   </t>
  </si>
  <si>
    <t xml:space="preserve">Дубовская Татьяна  </t>
  </si>
  <si>
    <t xml:space="preserve">Круткова Светлана  </t>
  </si>
  <si>
    <t xml:space="preserve">Мусина Марина      </t>
  </si>
  <si>
    <t xml:space="preserve">Беляева Оксана     </t>
  </si>
  <si>
    <t xml:space="preserve">Чичик Наталья      </t>
  </si>
  <si>
    <t xml:space="preserve">Сингур Марина      </t>
  </si>
  <si>
    <t xml:space="preserve">Шурыгина Анна      </t>
  </si>
  <si>
    <t xml:space="preserve">Шелопугина Ольга   </t>
  </si>
  <si>
    <t xml:space="preserve">Кортылева Татьяна  </t>
  </si>
  <si>
    <t xml:space="preserve">Митякова Елена     </t>
  </si>
  <si>
    <t xml:space="preserve">Хынина Виктория    </t>
  </si>
  <si>
    <t xml:space="preserve">Благовещенск      </t>
  </si>
  <si>
    <t>Плехов Анатолий</t>
  </si>
  <si>
    <t>Кузнецов Денис***</t>
  </si>
  <si>
    <t xml:space="preserve">Кураков Алексей </t>
  </si>
  <si>
    <t>Наумова Наталья</t>
  </si>
  <si>
    <t xml:space="preserve">Перехода Александр  </t>
  </si>
  <si>
    <t xml:space="preserve">Митяков Алексей     </t>
  </si>
  <si>
    <t xml:space="preserve">Кузнецов Вячеслав   </t>
  </si>
  <si>
    <t xml:space="preserve">Трапезников Алексей </t>
  </si>
  <si>
    <t xml:space="preserve">Сингур Николай      </t>
  </si>
  <si>
    <t xml:space="preserve">Козадаев Юрий       </t>
  </si>
  <si>
    <t xml:space="preserve">Семенчуков Юрий     </t>
  </si>
  <si>
    <t xml:space="preserve">Базанов Анатолий    </t>
  </si>
  <si>
    <t xml:space="preserve">Попов Александр     </t>
  </si>
  <si>
    <t xml:space="preserve">Сухов Анатолий      </t>
  </si>
  <si>
    <t xml:space="preserve">Назаров Валерий     </t>
  </si>
  <si>
    <t xml:space="preserve">Сыч Юрий            </t>
  </si>
  <si>
    <t xml:space="preserve">Ткачук Татьяна     </t>
  </si>
  <si>
    <t xml:space="preserve">Трапезникова Ирина </t>
  </si>
  <si>
    <t>Коскинена Екатерина</t>
  </si>
  <si>
    <t xml:space="preserve">Хабаровск       </t>
  </si>
  <si>
    <t xml:space="preserve">Комсомольск-н-А </t>
  </si>
  <si>
    <t xml:space="preserve">Базанова Зинаида    </t>
  </si>
  <si>
    <t>31 мая 2014 г. пригород г. Хабаровска, район "Воронеж 2" (Партизанская сопка)</t>
  </si>
  <si>
    <t xml:space="preserve">Кузнецов Денис     </t>
  </si>
  <si>
    <t xml:space="preserve">Наумова Наталья </t>
  </si>
  <si>
    <t>Кураков Алексей</t>
  </si>
  <si>
    <t xml:space="preserve">Потапова Ирина   </t>
  </si>
  <si>
    <t xml:space="preserve">Мусина Марина    </t>
  </si>
  <si>
    <t xml:space="preserve">Шебалова Татьяна </t>
  </si>
  <si>
    <t xml:space="preserve">Труфанова Татьяна   </t>
  </si>
  <si>
    <t xml:space="preserve">Трапезникова Ирина  </t>
  </si>
  <si>
    <t xml:space="preserve">Труфанов Александр  </t>
  </si>
  <si>
    <t xml:space="preserve">Гурин Леонид        </t>
  </si>
  <si>
    <t xml:space="preserve">Мотузок Александр   </t>
  </si>
  <si>
    <t xml:space="preserve">Дубинин Александр   </t>
  </si>
  <si>
    <t>30 мая-01 июня 2014 г. пригород г. Хабаровска, район "Воронеж 2" (Партизанская сопка)</t>
  </si>
  <si>
    <t>Очки
классика</t>
  </si>
  <si>
    <t>Чечеров Денис</t>
  </si>
  <si>
    <t>-</t>
  </si>
  <si>
    <t>Чичик Наталья</t>
  </si>
  <si>
    <t xml:space="preserve">Базанова Зинаида     </t>
  </si>
  <si>
    <t>Классика. Код дисциплины 0830021511Я</t>
  </si>
  <si>
    <t xml:space="preserve">Владивосток      </t>
  </si>
  <si>
    <t xml:space="preserve">Иванова Людмила  </t>
  </si>
  <si>
    <t xml:space="preserve">Гаращук Тамара   </t>
  </si>
  <si>
    <t xml:space="preserve">Кузнецова Алла   </t>
  </si>
  <si>
    <t xml:space="preserve">Базанова Зинаида  </t>
  </si>
  <si>
    <t xml:space="preserve">Кураков Алексей  </t>
  </si>
  <si>
    <t xml:space="preserve">Семенов Алексей  </t>
  </si>
  <si>
    <t xml:space="preserve">Питеркин Дмитрий </t>
  </si>
  <si>
    <t xml:space="preserve">Дубовский Игорь  </t>
  </si>
  <si>
    <t xml:space="preserve">Черненко Евгений </t>
  </si>
  <si>
    <t xml:space="preserve">Кузнецов Денис   </t>
  </si>
  <si>
    <t xml:space="preserve">Кортылев Сергей  </t>
  </si>
  <si>
    <t xml:space="preserve">Шебалов Денис    </t>
  </si>
  <si>
    <t xml:space="preserve">Лопатин Олег     </t>
  </si>
  <si>
    <t xml:space="preserve">Хомченко Виталий </t>
  </si>
  <si>
    <t xml:space="preserve">Ващенко Игорь    </t>
  </si>
  <si>
    <t xml:space="preserve">Чечеров Денис    </t>
  </si>
  <si>
    <t xml:space="preserve">Черепанов Егор   </t>
  </si>
  <si>
    <t xml:space="preserve">Кузнецов Андрей  </t>
  </si>
  <si>
    <t xml:space="preserve">Плехов Анатолий  </t>
  </si>
  <si>
    <t xml:space="preserve">Мочайлов Андрей  </t>
  </si>
  <si>
    <t xml:space="preserve">Лукин Родион     </t>
  </si>
  <si>
    <t xml:space="preserve">Кириченко Антон  </t>
  </si>
  <si>
    <t xml:space="preserve">Плехов Олег      </t>
  </si>
  <si>
    <t xml:space="preserve">Чичик Владимир   </t>
  </si>
  <si>
    <t>п.п</t>
  </si>
  <si>
    <t>01 июня 2014 г. пригород г. Хабаровска, район "Воронеж 2" (Партизанская сопка)</t>
  </si>
  <si>
    <t>Афракова Ольга</t>
  </si>
  <si>
    <t>ОТКРЫТЫЙ ФЕСТИВАЛЬ ВЕТЕРАНОВ СПОРТИВНОГО ОРИЕНТИРОВАНИЯ 
ХАБАРОВСКОГО КРАЯ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</si>
</sst>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h:mm:ss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21" fontId="7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21" fontId="8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7" fillId="0" borderId="10" xfId="0" applyFont="1" applyBorder="1" applyAlignment="1">
      <alignment horizontal="center"/>
    </xf>
    <xf numFmtId="1" fontId="9" fillId="0" borderId="0" xfId="0" applyNumberFormat="1" applyFont="1" applyAlignment="1">
      <alignment/>
    </xf>
    <xf numFmtId="1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/>
    </xf>
    <xf numFmtId="1" fontId="7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21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72" fontId="4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14" xfId="0" applyFont="1" applyBorder="1" applyAlignment="1">
      <alignment vertical="center" wrapText="1"/>
    </xf>
    <xf numFmtId="0" fontId="11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10" fillId="0" borderId="14" xfId="0" applyNumberFormat="1" applyFont="1" applyBorder="1" applyAlignment="1">
      <alignment vertical="center" wrapText="1"/>
    </xf>
    <xf numFmtId="172" fontId="7" fillId="0" borderId="0" xfId="0" applyNumberFormat="1" applyFont="1" applyAlignment="1">
      <alignment horizontal="center" vertical="center" wrapText="1"/>
    </xf>
    <xf numFmtId="172" fontId="6" fillId="0" borderId="0" xfId="0" applyNumberFormat="1" applyFont="1" applyAlignment="1">
      <alignment/>
    </xf>
    <xf numFmtId="172" fontId="4" fillId="0" borderId="0" xfId="0" applyNumberFormat="1" applyFont="1" applyAlignment="1">
      <alignment wrapText="1"/>
    </xf>
    <xf numFmtId="0" fontId="7" fillId="33" borderId="10" xfId="0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1" fontId="8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" fontId="4" fillId="34" borderId="0" xfId="0" applyNumberFormat="1" applyFont="1" applyFill="1" applyAlignment="1">
      <alignment horizontal="center"/>
    </xf>
    <xf numFmtId="1" fontId="7" fillId="34" borderId="0" xfId="0" applyNumberFormat="1" applyFont="1" applyFill="1" applyAlignment="1">
      <alignment horizontal="center"/>
    </xf>
    <xf numFmtId="172" fontId="4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21" fontId="49" fillId="0" borderId="1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/>
    </xf>
    <xf numFmtId="0" fontId="49" fillId="35" borderId="10" xfId="0" applyFont="1" applyFill="1" applyBorder="1" applyAlignment="1">
      <alignment horizontal="center"/>
    </xf>
    <xf numFmtId="21" fontId="49" fillId="35" borderId="10" xfId="0" applyNumberFormat="1" applyFont="1" applyFill="1" applyBorder="1" applyAlignment="1">
      <alignment horizontal="center"/>
    </xf>
    <xf numFmtId="172" fontId="7" fillId="35" borderId="10" xfId="0" applyNumberFormat="1" applyFont="1" applyFill="1" applyBorder="1" applyAlignment="1">
      <alignment horizontal="center"/>
    </xf>
    <xf numFmtId="21" fontId="7" fillId="35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21" fontId="2" fillId="0" borderId="1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22" xfId="0" applyFont="1" applyBorder="1" applyAlignment="1">
      <alignment/>
    </xf>
    <xf numFmtId="0" fontId="7" fillId="35" borderId="23" xfId="0" applyFont="1" applyFill="1" applyBorder="1" applyAlignment="1">
      <alignment/>
    </xf>
    <xf numFmtId="0" fontId="49" fillId="35" borderId="20" xfId="0" applyFont="1" applyFill="1" applyBorder="1" applyAlignment="1">
      <alignment/>
    </xf>
    <xf numFmtId="0" fontId="49" fillId="0" borderId="23" xfId="0" applyFont="1" applyBorder="1" applyAlignment="1">
      <alignment/>
    </xf>
    <xf numFmtId="0" fontId="49" fillId="0" borderId="21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7" fillId="35" borderId="17" xfId="0" applyFont="1" applyFill="1" applyBorder="1" applyAlignment="1">
      <alignment/>
    </xf>
    <xf numFmtId="0" fontId="49" fillId="0" borderId="17" xfId="0" applyFont="1" applyBorder="1" applyAlignment="1">
      <alignment/>
    </xf>
    <xf numFmtId="0" fontId="49" fillId="0" borderId="15" xfId="0" applyFont="1" applyBorder="1" applyAlignment="1">
      <alignment horizontal="left"/>
    </xf>
    <xf numFmtId="0" fontId="49" fillId="0" borderId="25" xfId="0" applyFont="1" applyBorder="1" applyAlignment="1">
      <alignment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2" fontId="6" fillId="0" borderId="26" xfId="0" applyNumberFormat="1" applyFont="1" applyBorder="1" applyAlignment="1">
      <alignment horizontal="center" vertical="center" wrapText="1"/>
    </xf>
    <xf numFmtId="172" fontId="7" fillId="0" borderId="27" xfId="0" applyNumberFormat="1" applyFont="1" applyBorder="1" applyAlignment="1">
      <alignment horizontal="center" vertical="center" wrapText="1"/>
    </xf>
    <xf numFmtId="172" fontId="7" fillId="0" borderId="28" xfId="0" applyNumberFormat="1" applyFont="1" applyBorder="1" applyAlignment="1">
      <alignment horizontal="center" vertical="center" wrapText="1"/>
    </xf>
    <xf numFmtId="172" fontId="7" fillId="0" borderId="29" xfId="0" applyNumberFormat="1" applyFont="1" applyBorder="1" applyAlignment="1">
      <alignment horizontal="center" vertical="center" wrapText="1"/>
    </xf>
    <xf numFmtId="172" fontId="7" fillId="0" borderId="30" xfId="0" applyNumberFormat="1" applyFont="1" applyBorder="1" applyAlignment="1">
      <alignment horizontal="center" vertical="center" wrapText="1"/>
    </xf>
    <xf numFmtId="21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172" fontId="2" fillId="0" borderId="30" xfId="0" applyNumberFormat="1" applyFont="1" applyBorder="1" applyAlignment="1">
      <alignment horizontal="center"/>
    </xf>
    <xf numFmtId="172" fontId="2" fillId="0" borderId="29" xfId="0" applyNumberFormat="1" applyFont="1" applyBorder="1" applyAlignment="1">
      <alignment horizontal="center"/>
    </xf>
    <xf numFmtId="1" fontId="6" fillId="34" borderId="31" xfId="0" applyNumberFormat="1" applyFont="1" applyFill="1" applyBorder="1" applyAlignment="1">
      <alignment horizontal="center" vertical="center" wrapText="1"/>
    </xf>
    <xf numFmtId="1" fontId="7" fillId="34" borderId="32" xfId="0" applyNumberFormat="1" applyFont="1" applyFill="1" applyBorder="1" applyAlignment="1">
      <alignment horizontal="center" vertical="center" wrapText="1"/>
    </xf>
    <xf numFmtId="1" fontId="7" fillId="34" borderId="33" xfId="0" applyNumberFormat="1" applyFont="1" applyFill="1" applyBorder="1" applyAlignment="1">
      <alignment horizontal="center" vertical="center" wrapText="1"/>
    </xf>
    <xf numFmtId="1" fontId="7" fillId="34" borderId="34" xfId="0" applyNumberFormat="1" applyFont="1" applyFill="1" applyBorder="1" applyAlignment="1">
      <alignment horizontal="center" vertical="center" wrapText="1"/>
    </xf>
    <xf numFmtId="1" fontId="7" fillId="34" borderId="35" xfId="0" applyNumberFormat="1" applyFont="1" applyFill="1" applyBorder="1" applyAlignment="1">
      <alignment horizontal="center" vertical="center" wrapText="1"/>
    </xf>
    <xf numFmtId="1" fontId="7" fillId="34" borderId="32" xfId="0" applyNumberFormat="1" applyFont="1" applyFill="1" applyBorder="1" applyAlignment="1">
      <alignment horizontal="center"/>
    </xf>
    <xf numFmtId="1" fontId="7" fillId="34" borderId="33" xfId="0" applyNumberFormat="1" applyFont="1" applyFill="1" applyBorder="1" applyAlignment="1">
      <alignment horizontal="center"/>
    </xf>
    <xf numFmtId="1" fontId="7" fillId="34" borderId="34" xfId="0" applyNumberFormat="1" applyFont="1" applyFill="1" applyBorder="1" applyAlignment="1">
      <alignment horizontal="center"/>
    </xf>
    <xf numFmtId="1" fontId="7" fillId="34" borderId="35" xfId="0" applyNumberFormat="1" applyFont="1" applyFill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39"/>
  <sheetViews>
    <sheetView view="pageBreakPreview" zoomScaleSheetLayoutView="100" zoomScalePageLayoutView="0" workbookViewId="0" topLeftCell="A1">
      <selection activeCell="B25" sqref="B25:E25"/>
    </sheetView>
  </sheetViews>
  <sheetFormatPr defaultColWidth="9.00390625" defaultRowHeight="12.75"/>
  <cols>
    <col min="1" max="1" width="6.00390625" style="1" customWidth="1"/>
    <col min="2" max="2" width="24.00390625" style="1" customWidth="1"/>
    <col min="3" max="3" width="24.625" style="1" customWidth="1"/>
    <col min="4" max="4" width="8.75390625" style="1" customWidth="1"/>
    <col min="5" max="5" width="8.375" style="1" customWidth="1"/>
    <col min="6" max="6" width="0" style="2" hidden="1" customWidth="1"/>
    <col min="7" max="7" width="10.375" style="1" customWidth="1"/>
    <col min="8" max="8" width="12.125" style="1" customWidth="1"/>
    <col min="9" max="9" width="12.75390625" style="1" customWidth="1"/>
    <col min="10" max="10" width="8.125" style="1" customWidth="1"/>
    <col min="11" max="11" width="7.25390625" style="1" customWidth="1"/>
    <col min="12" max="12" width="9.125" style="1" customWidth="1"/>
    <col min="13" max="13" width="9.125" style="51" customWidth="1"/>
    <col min="14" max="23" width="9.125" style="1" customWidth="1"/>
  </cols>
  <sheetData>
    <row r="1" spans="1:11" ht="12.75">
      <c r="A1" s="150" t="s">
        <v>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2.75">
      <c r="A2" s="150" t="s">
        <v>32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ht="5.25" customHeight="1"/>
    <row r="4" spans="1:23" s="20" customFormat="1" ht="51.75" customHeight="1" thickBot="1">
      <c r="A4" s="151" t="s">
        <v>85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9"/>
      <c r="M4" s="61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ht="13.5" thickTop="1">
      <c r="A5" s="1" t="s">
        <v>86</v>
      </c>
    </row>
    <row r="6" spans="1:11" ht="18">
      <c r="A6" s="152" t="s">
        <v>11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23" s="7" customFormat="1" ht="15.75">
      <c r="A7" s="5" t="s">
        <v>20</v>
      </c>
      <c r="B7" s="5"/>
      <c r="C7" s="5"/>
      <c r="D7" s="5"/>
      <c r="E7" s="5"/>
      <c r="F7" s="6"/>
      <c r="G7" s="5"/>
      <c r="H7" s="5"/>
      <c r="I7" s="5"/>
      <c r="J7" s="5"/>
      <c r="K7" s="18" t="s">
        <v>22</v>
      </c>
      <c r="L7" s="5"/>
      <c r="M7" s="52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7" customFormat="1" ht="15">
      <c r="A8" s="5"/>
      <c r="B8" s="5"/>
      <c r="C8" s="5"/>
      <c r="D8" s="5"/>
      <c r="E8" s="5"/>
      <c r="F8" s="6"/>
      <c r="G8" s="5"/>
      <c r="H8" s="5"/>
      <c r="I8" s="5"/>
      <c r="J8" s="5"/>
      <c r="K8" s="5"/>
      <c r="L8" s="5"/>
      <c r="M8" s="52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9" customFormat="1" ht="31.5" customHeight="1">
      <c r="A9" s="10" t="s">
        <v>12</v>
      </c>
      <c r="B9" s="10" t="s">
        <v>9</v>
      </c>
      <c r="C9" s="10" t="s">
        <v>0</v>
      </c>
      <c r="D9" s="10" t="s">
        <v>1</v>
      </c>
      <c r="E9" s="10" t="s">
        <v>2</v>
      </c>
      <c r="F9" s="11"/>
      <c r="G9" s="10" t="s">
        <v>6</v>
      </c>
      <c r="H9" s="10" t="s">
        <v>5</v>
      </c>
      <c r="I9" s="10" t="s">
        <v>3</v>
      </c>
      <c r="J9" s="10" t="s">
        <v>7</v>
      </c>
      <c r="K9" s="10" t="s">
        <v>8</v>
      </c>
      <c r="L9" s="8"/>
      <c r="M9" s="59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7" customFormat="1" ht="15.75">
      <c r="A10" s="26">
        <v>1</v>
      </c>
      <c r="B10" s="81" t="s">
        <v>51</v>
      </c>
      <c r="C10" s="81" t="s">
        <v>42</v>
      </c>
      <c r="D10" s="82">
        <v>129</v>
      </c>
      <c r="E10" s="82">
        <v>1969</v>
      </c>
      <c r="F10" s="62"/>
      <c r="G10" s="83">
        <v>0.01244212962962963</v>
      </c>
      <c r="H10" s="34">
        <f aca="true" t="shared" si="0" ref="H10:H20">M10</f>
        <v>0.0006944444444444445</v>
      </c>
      <c r="I10" s="34">
        <f aca="true" t="shared" si="1" ref="I10:I30">G10+H10</f>
        <v>0.013136574074074073</v>
      </c>
      <c r="J10" s="26">
        <v>1</v>
      </c>
      <c r="K10" s="26">
        <v>33</v>
      </c>
      <c r="L10" s="21">
        <f aca="true" t="shared" si="2" ref="L10:L20">E10-1967</f>
        <v>2</v>
      </c>
      <c r="M10" s="52">
        <v>0.0006944444444444445</v>
      </c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7" customFormat="1" ht="15.75">
      <c r="A11" s="26">
        <v>2</v>
      </c>
      <c r="B11" s="81" t="s">
        <v>88</v>
      </c>
      <c r="C11" s="81" t="s">
        <v>40</v>
      </c>
      <c r="D11" s="82">
        <v>168</v>
      </c>
      <c r="E11" s="82">
        <v>1969</v>
      </c>
      <c r="F11" s="62"/>
      <c r="G11" s="83">
        <v>0.013912037037037037</v>
      </c>
      <c r="H11" s="34">
        <f t="shared" si="0"/>
        <v>0.0006944444444444445</v>
      </c>
      <c r="I11" s="34">
        <f t="shared" si="1"/>
        <v>0.01460648148148148</v>
      </c>
      <c r="J11" s="26">
        <v>2</v>
      </c>
      <c r="K11" s="26">
        <v>31</v>
      </c>
      <c r="L11" s="21">
        <f t="shared" si="2"/>
        <v>2</v>
      </c>
      <c r="M11" s="52">
        <v>0.0006944444444444445</v>
      </c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7" customFormat="1" ht="15.75">
      <c r="A12" s="26">
        <v>3</v>
      </c>
      <c r="B12" s="81" t="s">
        <v>56</v>
      </c>
      <c r="C12" s="81" t="s">
        <v>98</v>
      </c>
      <c r="D12" s="82">
        <v>124</v>
      </c>
      <c r="E12" s="82">
        <v>1969</v>
      </c>
      <c r="F12" s="62"/>
      <c r="G12" s="83">
        <v>0.013993055555555555</v>
      </c>
      <c r="H12" s="34">
        <f t="shared" si="0"/>
        <v>0.0006944444444444445</v>
      </c>
      <c r="I12" s="34">
        <f t="shared" si="1"/>
        <v>0.0146875</v>
      </c>
      <c r="J12" s="26">
        <v>3</v>
      </c>
      <c r="K12" s="26">
        <v>29</v>
      </c>
      <c r="L12" s="21">
        <f t="shared" si="2"/>
        <v>2</v>
      </c>
      <c r="M12" s="52">
        <v>0.0006944444444444445</v>
      </c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7" customFormat="1" ht="15.75">
      <c r="A13" s="26">
        <v>4</v>
      </c>
      <c r="B13" s="81" t="s">
        <v>119</v>
      </c>
      <c r="C13" s="81" t="s">
        <v>42</v>
      </c>
      <c r="D13" s="82">
        <v>225</v>
      </c>
      <c r="E13" s="82">
        <v>1970</v>
      </c>
      <c r="F13" s="62"/>
      <c r="G13" s="83">
        <v>0.013888888888888888</v>
      </c>
      <c r="H13" s="34">
        <f t="shared" si="0"/>
        <v>0.0010416666666666667</v>
      </c>
      <c r="I13" s="34">
        <f t="shared" si="1"/>
        <v>0.014930555555555555</v>
      </c>
      <c r="J13" s="26">
        <v>4</v>
      </c>
      <c r="K13" s="26">
        <v>27</v>
      </c>
      <c r="L13" s="21">
        <f t="shared" si="2"/>
        <v>3</v>
      </c>
      <c r="M13" s="52">
        <v>0.0010416666666666667</v>
      </c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7" customFormat="1" ht="15.75">
      <c r="A14" s="26">
        <v>5</v>
      </c>
      <c r="B14" s="81" t="s">
        <v>92</v>
      </c>
      <c r="C14" s="81" t="s">
        <v>99</v>
      </c>
      <c r="D14" s="82">
        <v>166</v>
      </c>
      <c r="E14" s="82">
        <v>1970</v>
      </c>
      <c r="F14" s="62"/>
      <c r="G14" s="83">
        <v>0.015486111111111112</v>
      </c>
      <c r="H14" s="34">
        <f t="shared" si="0"/>
        <v>0.0010416666666666667</v>
      </c>
      <c r="I14" s="34">
        <f t="shared" si="1"/>
        <v>0.01652777777777778</v>
      </c>
      <c r="J14" s="26">
        <v>5</v>
      </c>
      <c r="K14" s="26">
        <v>26</v>
      </c>
      <c r="L14" s="21">
        <f t="shared" si="2"/>
        <v>3</v>
      </c>
      <c r="M14" s="52">
        <v>0.0010416666666666667</v>
      </c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7" customFormat="1" ht="15.75">
      <c r="A15" s="26">
        <v>6</v>
      </c>
      <c r="B15" s="81" t="s">
        <v>87</v>
      </c>
      <c r="C15" s="81" t="s">
        <v>42</v>
      </c>
      <c r="D15" s="82">
        <v>172</v>
      </c>
      <c r="E15" s="82">
        <v>1979</v>
      </c>
      <c r="F15" s="62"/>
      <c r="G15" s="83">
        <v>0.01258101851851852</v>
      </c>
      <c r="H15" s="34">
        <f t="shared" si="0"/>
        <v>0.004166666666666667</v>
      </c>
      <c r="I15" s="34">
        <f t="shared" si="1"/>
        <v>0.016747685185185185</v>
      </c>
      <c r="J15" s="26">
        <v>6</v>
      </c>
      <c r="K15" s="26">
        <v>25</v>
      </c>
      <c r="L15" s="21">
        <f t="shared" si="2"/>
        <v>12</v>
      </c>
      <c r="M15" s="52">
        <v>0.004166666666666667</v>
      </c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7" customFormat="1" ht="15.75">
      <c r="A16" s="26">
        <v>7</v>
      </c>
      <c r="B16" s="81" t="s">
        <v>50</v>
      </c>
      <c r="C16" s="81" t="s">
        <v>40</v>
      </c>
      <c r="D16" s="82">
        <v>121</v>
      </c>
      <c r="E16" s="82">
        <v>1976</v>
      </c>
      <c r="F16" s="62"/>
      <c r="G16" s="83">
        <v>0.013819444444444445</v>
      </c>
      <c r="H16" s="34">
        <f t="shared" si="0"/>
        <v>0.0031249999999999997</v>
      </c>
      <c r="I16" s="34">
        <f t="shared" si="1"/>
        <v>0.016944444444444446</v>
      </c>
      <c r="J16" s="26">
        <v>7</v>
      </c>
      <c r="K16" s="26">
        <v>24</v>
      </c>
      <c r="L16" s="21">
        <f t="shared" si="2"/>
        <v>9</v>
      </c>
      <c r="M16" s="52">
        <v>0.0031249999999999997</v>
      </c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7" customFormat="1" ht="15.75">
      <c r="A17" s="26">
        <v>8</v>
      </c>
      <c r="B17" s="81" t="s">
        <v>91</v>
      </c>
      <c r="C17" s="81" t="s">
        <v>99</v>
      </c>
      <c r="D17" s="82">
        <v>165</v>
      </c>
      <c r="E17" s="82">
        <v>1974</v>
      </c>
      <c r="F17" s="62"/>
      <c r="G17" s="83">
        <v>0.015486111111111112</v>
      </c>
      <c r="H17" s="34">
        <f t="shared" si="0"/>
        <v>0.0024305555555555556</v>
      </c>
      <c r="I17" s="34">
        <f t="shared" si="1"/>
        <v>0.017916666666666668</v>
      </c>
      <c r="J17" s="26">
        <v>8</v>
      </c>
      <c r="K17" s="26">
        <v>23</v>
      </c>
      <c r="L17" s="21">
        <f t="shared" si="2"/>
        <v>7</v>
      </c>
      <c r="M17" s="52">
        <v>0.0024305555555555556</v>
      </c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s="7" customFormat="1" ht="15.75">
      <c r="A18" s="26">
        <v>9</v>
      </c>
      <c r="B18" s="81" t="s">
        <v>53</v>
      </c>
      <c r="C18" s="81" t="s">
        <v>42</v>
      </c>
      <c r="D18" s="82">
        <v>130</v>
      </c>
      <c r="E18" s="82">
        <v>1969</v>
      </c>
      <c r="F18" s="62"/>
      <c r="G18" s="83">
        <v>0.017233796296296296</v>
      </c>
      <c r="H18" s="34">
        <f t="shared" si="0"/>
        <v>0.0006944444444444445</v>
      </c>
      <c r="I18" s="34">
        <f t="shared" si="1"/>
        <v>0.01792824074074074</v>
      </c>
      <c r="J18" s="26">
        <v>9</v>
      </c>
      <c r="K18" s="26">
        <v>22</v>
      </c>
      <c r="L18" s="21">
        <f t="shared" si="2"/>
        <v>2</v>
      </c>
      <c r="M18" s="52">
        <v>0.0006944444444444445</v>
      </c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7" customFormat="1" ht="15.75">
      <c r="A19" s="26">
        <v>10</v>
      </c>
      <c r="B19" s="81" t="s">
        <v>55</v>
      </c>
      <c r="C19" s="81" t="s">
        <v>98</v>
      </c>
      <c r="D19" s="82">
        <v>125</v>
      </c>
      <c r="E19" s="82">
        <v>1969</v>
      </c>
      <c r="F19" s="62"/>
      <c r="G19" s="83">
        <v>0.017280092592592593</v>
      </c>
      <c r="H19" s="34">
        <f t="shared" si="0"/>
        <v>0.0006944444444444445</v>
      </c>
      <c r="I19" s="34">
        <f t="shared" si="1"/>
        <v>0.01797453703703704</v>
      </c>
      <c r="J19" s="26">
        <v>10</v>
      </c>
      <c r="K19" s="26">
        <v>21</v>
      </c>
      <c r="L19" s="21">
        <f t="shared" si="2"/>
        <v>2</v>
      </c>
      <c r="M19" s="52">
        <v>0.0006944444444444445</v>
      </c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7" customFormat="1" ht="15.75">
      <c r="A20" s="26">
        <v>11</v>
      </c>
      <c r="B20" s="81" t="s">
        <v>90</v>
      </c>
      <c r="C20" s="81" t="s">
        <v>99</v>
      </c>
      <c r="D20" s="82">
        <v>153</v>
      </c>
      <c r="E20" s="82">
        <v>1975</v>
      </c>
      <c r="F20" s="62"/>
      <c r="G20" s="83">
        <v>0.015462962962962963</v>
      </c>
      <c r="H20" s="34">
        <f t="shared" si="0"/>
        <v>0.002777777777777778</v>
      </c>
      <c r="I20" s="34">
        <f t="shared" si="1"/>
        <v>0.01824074074074074</v>
      </c>
      <c r="J20" s="26">
        <v>11</v>
      </c>
      <c r="K20" s="26">
        <v>20</v>
      </c>
      <c r="L20" s="21">
        <f t="shared" si="2"/>
        <v>8</v>
      </c>
      <c r="M20" s="52">
        <v>0.002777777777777778</v>
      </c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7" customFormat="1" ht="15.75">
      <c r="A21" s="26">
        <v>12</v>
      </c>
      <c r="B21" s="81" t="s">
        <v>59</v>
      </c>
      <c r="C21" s="81" t="s">
        <v>42</v>
      </c>
      <c r="D21" s="82">
        <v>137</v>
      </c>
      <c r="E21" s="82">
        <v>1967</v>
      </c>
      <c r="F21" s="62"/>
      <c r="G21" s="83">
        <v>0.01871527777777778</v>
      </c>
      <c r="H21" s="34">
        <v>0</v>
      </c>
      <c r="I21" s="34">
        <f t="shared" si="1"/>
        <v>0.01871527777777778</v>
      </c>
      <c r="J21" s="26">
        <v>12</v>
      </c>
      <c r="K21" s="26">
        <v>19</v>
      </c>
      <c r="L21" s="21"/>
      <c r="M21" s="52">
        <v>0</v>
      </c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s="7" customFormat="1" ht="15.75">
      <c r="A22" s="26">
        <v>13</v>
      </c>
      <c r="B22" s="81" t="s">
        <v>89</v>
      </c>
      <c r="C22" s="81" t="s">
        <v>42</v>
      </c>
      <c r="D22" s="82">
        <v>170</v>
      </c>
      <c r="E22" s="82">
        <v>1982</v>
      </c>
      <c r="F22" s="62"/>
      <c r="G22" s="83">
        <v>0.014374999999999999</v>
      </c>
      <c r="H22" s="34">
        <f aca="true" t="shared" si="3" ref="H22:H30">M22</f>
        <v>0.005208333333333333</v>
      </c>
      <c r="I22" s="34">
        <f t="shared" si="1"/>
        <v>0.01958333333333333</v>
      </c>
      <c r="J22" s="26">
        <v>13</v>
      </c>
      <c r="K22" s="26">
        <v>18</v>
      </c>
      <c r="L22" s="21">
        <f aca="true" t="shared" si="4" ref="L22:L30">E22-1967</f>
        <v>15</v>
      </c>
      <c r="M22" s="52">
        <v>0.005208333333333333</v>
      </c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s="7" customFormat="1" ht="15.75">
      <c r="A23" s="26">
        <v>14</v>
      </c>
      <c r="B23" s="81" t="s">
        <v>118</v>
      </c>
      <c r="C23" s="81" t="s">
        <v>42</v>
      </c>
      <c r="D23" s="82">
        <v>123</v>
      </c>
      <c r="E23" s="82">
        <v>1974</v>
      </c>
      <c r="F23" s="62"/>
      <c r="G23" s="83">
        <v>0.018865740740740742</v>
      </c>
      <c r="H23" s="34">
        <f t="shared" si="3"/>
        <v>0.0024305555555555556</v>
      </c>
      <c r="I23" s="34">
        <f t="shared" si="1"/>
        <v>0.0212962962962963</v>
      </c>
      <c r="J23" s="26">
        <v>14</v>
      </c>
      <c r="K23" s="26">
        <v>17</v>
      </c>
      <c r="L23" s="21">
        <f t="shared" si="4"/>
        <v>7</v>
      </c>
      <c r="M23" s="52">
        <v>0.0024305555555555556</v>
      </c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s="7" customFormat="1" ht="15.75">
      <c r="A24" s="26">
        <v>15</v>
      </c>
      <c r="B24" s="81" t="s">
        <v>93</v>
      </c>
      <c r="C24" s="81" t="s">
        <v>100</v>
      </c>
      <c r="D24" s="82">
        <v>171</v>
      </c>
      <c r="E24" s="82">
        <v>1980</v>
      </c>
      <c r="F24" s="62"/>
      <c r="G24" s="83">
        <v>0.018032407407407407</v>
      </c>
      <c r="H24" s="34">
        <f t="shared" si="3"/>
        <v>0.004513888888888889</v>
      </c>
      <c r="I24" s="34">
        <f t="shared" si="1"/>
        <v>0.022546296296296297</v>
      </c>
      <c r="J24" s="26">
        <v>15</v>
      </c>
      <c r="K24" s="26">
        <v>16</v>
      </c>
      <c r="L24" s="21">
        <f t="shared" si="4"/>
        <v>13</v>
      </c>
      <c r="M24" s="52">
        <v>0.004513888888888889</v>
      </c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s="7" customFormat="1" ht="15.75">
      <c r="A25" s="26">
        <v>16</v>
      </c>
      <c r="B25" s="81" t="s">
        <v>58</v>
      </c>
      <c r="C25" s="81" t="s">
        <v>41</v>
      </c>
      <c r="D25" s="82">
        <v>777</v>
      </c>
      <c r="E25" s="82">
        <v>1981</v>
      </c>
      <c r="F25" s="62"/>
      <c r="G25" s="83">
        <v>0.018171296296296297</v>
      </c>
      <c r="H25" s="34">
        <f t="shared" si="3"/>
        <v>0.004861111111111111</v>
      </c>
      <c r="I25" s="34">
        <f t="shared" si="1"/>
        <v>0.023032407407407408</v>
      </c>
      <c r="J25" s="26">
        <v>16</v>
      </c>
      <c r="K25" s="26">
        <v>15</v>
      </c>
      <c r="L25" s="21">
        <f t="shared" si="4"/>
        <v>14</v>
      </c>
      <c r="M25" s="52">
        <v>0.004861111111111111</v>
      </c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s="7" customFormat="1" ht="15.75">
      <c r="A26" s="26">
        <v>17</v>
      </c>
      <c r="B26" s="81" t="s">
        <v>60</v>
      </c>
      <c r="C26" s="81" t="s">
        <v>42</v>
      </c>
      <c r="D26" s="82">
        <v>133</v>
      </c>
      <c r="E26" s="82">
        <v>1972</v>
      </c>
      <c r="F26" s="62"/>
      <c r="G26" s="83">
        <v>0.024270833333333335</v>
      </c>
      <c r="H26" s="34">
        <f t="shared" si="3"/>
        <v>0.001736111111111111</v>
      </c>
      <c r="I26" s="34">
        <f t="shared" si="1"/>
        <v>0.026006944444444447</v>
      </c>
      <c r="J26" s="26">
        <v>17</v>
      </c>
      <c r="K26" s="26">
        <v>14</v>
      </c>
      <c r="L26" s="21">
        <f t="shared" si="4"/>
        <v>5</v>
      </c>
      <c r="M26" s="52">
        <v>0.001736111111111111</v>
      </c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s="7" customFormat="1" ht="15.75">
      <c r="A27" s="26">
        <v>18</v>
      </c>
      <c r="B27" s="81" t="s">
        <v>94</v>
      </c>
      <c r="C27" s="81" t="s">
        <v>42</v>
      </c>
      <c r="D27" s="82">
        <v>148</v>
      </c>
      <c r="E27" s="82">
        <v>1970</v>
      </c>
      <c r="F27" s="62"/>
      <c r="G27" s="83">
        <v>0.026759259259259257</v>
      </c>
      <c r="H27" s="34">
        <f t="shared" si="3"/>
        <v>0.0010416666666666667</v>
      </c>
      <c r="I27" s="34">
        <f t="shared" si="1"/>
        <v>0.027800925925925923</v>
      </c>
      <c r="J27" s="26">
        <v>18</v>
      </c>
      <c r="K27" s="26">
        <v>13</v>
      </c>
      <c r="L27" s="21">
        <f t="shared" si="4"/>
        <v>3</v>
      </c>
      <c r="M27" s="52">
        <v>0.0010416666666666667</v>
      </c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s="7" customFormat="1" ht="15.75">
      <c r="A28" s="26">
        <v>19</v>
      </c>
      <c r="B28" s="12" t="s">
        <v>117</v>
      </c>
      <c r="C28" s="81" t="s">
        <v>41</v>
      </c>
      <c r="D28" s="82">
        <v>315</v>
      </c>
      <c r="E28" s="26">
        <v>1979</v>
      </c>
      <c r="F28" s="62"/>
      <c r="G28" s="31">
        <v>0.021921296296296296</v>
      </c>
      <c r="H28" s="34">
        <f t="shared" si="3"/>
        <v>0.008333333333333333</v>
      </c>
      <c r="I28" s="34">
        <f t="shared" si="1"/>
        <v>0.03025462962962963</v>
      </c>
      <c r="J28" s="26">
        <v>19</v>
      </c>
      <c r="K28" s="26">
        <v>12</v>
      </c>
      <c r="L28" s="21">
        <f t="shared" si="4"/>
        <v>12</v>
      </c>
      <c r="M28" s="52">
        <v>0.008333333333333333</v>
      </c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7" customFormat="1" ht="15.75">
      <c r="A29" s="26">
        <v>20</v>
      </c>
      <c r="B29" s="81" t="s">
        <v>61</v>
      </c>
      <c r="C29" s="81" t="s">
        <v>101</v>
      </c>
      <c r="D29" s="82">
        <v>147</v>
      </c>
      <c r="E29" s="82">
        <v>1968</v>
      </c>
      <c r="F29" s="62"/>
      <c r="G29" s="83">
        <v>0.03326388888888889</v>
      </c>
      <c r="H29" s="34">
        <f t="shared" si="3"/>
        <v>0.00034722222222222224</v>
      </c>
      <c r="I29" s="34">
        <f t="shared" si="1"/>
        <v>0.03361111111111111</v>
      </c>
      <c r="J29" s="26">
        <v>20</v>
      </c>
      <c r="K29" s="26">
        <v>11</v>
      </c>
      <c r="L29" s="21">
        <f t="shared" si="4"/>
        <v>1</v>
      </c>
      <c r="M29" s="52">
        <v>0.00034722222222222224</v>
      </c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s="7" customFormat="1" ht="15.75">
      <c r="A30" s="26">
        <v>21</v>
      </c>
      <c r="B30" s="81" t="s">
        <v>63</v>
      </c>
      <c r="C30" s="81" t="s">
        <v>101</v>
      </c>
      <c r="D30" s="82">
        <v>144</v>
      </c>
      <c r="E30" s="82">
        <v>1968</v>
      </c>
      <c r="F30" s="62"/>
      <c r="G30" s="83">
        <v>0.03425925925925926</v>
      </c>
      <c r="H30" s="34">
        <f t="shared" si="3"/>
        <v>0.00034722222222222224</v>
      </c>
      <c r="I30" s="34">
        <f t="shared" si="1"/>
        <v>0.03460648148148148</v>
      </c>
      <c r="J30" s="26">
        <v>21</v>
      </c>
      <c r="K30" s="26">
        <v>10</v>
      </c>
      <c r="L30" s="21">
        <f t="shared" si="4"/>
        <v>1</v>
      </c>
      <c r="M30" s="52">
        <v>0.00034722222222222224</v>
      </c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s="7" customFormat="1" ht="15.75">
      <c r="A31" s="26">
        <v>22</v>
      </c>
      <c r="B31" s="12" t="s">
        <v>116</v>
      </c>
      <c r="C31" s="81" t="s">
        <v>41</v>
      </c>
      <c r="D31" s="26">
        <v>314</v>
      </c>
      <c r="E31" s="26">
        <v>1976</v>
      </c>
      <c r="F31" s="62"/>
      <c r="G31" s="31"/>
      <c r="H31" s="34"/>
      <c r="I31" s="34" t="s">
        <v>21</v>
      </c>
      <c r="J31" s="26"/>
      <c r="K31" s="26"/>
      <c r="L31" s="21"/>
      <c r="M31" s="52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s="7" customFormat="1" ht="15.75">
      <c r="A32" s="26">
        <v>23</v>
      </c>
      <c r="B32" s="81" t="s">
        <v>95</v>
      </c>
      <c r="C32" s="81" t="s">
        <v>41</v>
      </c>
      <c r="D32" s="82">
        <v>138</v>
      </c>
      <c r="E32" s="82">
        <v>1981</v>
      </c>
      <c r="F32" s="62"/>
      <c r="G32" s="31"/>
      <c r="H32" s="34"/>
      <c r="I32" s="34" t="s">
        <v>21</v>
      </c>
      <c r="J32" s="26"/>
      <c r="K32" s="26"/>
      <c r="L32" s="21"/>
      <c r="M32" s="52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7" customFormat="1" ht="15.75">
      <c r="A33" s="26">
        <v>24</v>
      </c>
      <c r="B33" s="81" t="s">
        <v>96</v>
      </c>
      <c r="C33" s="81" t="s">
        <v>41</v>
      </c>
      <c r="D33" s="82">
        <v>160</v>
      </c>
      <c r="E33" s="82">
        <v>1978</v>
      </c>
      <c r="F33" s="62"/>
      <c r="G33" s="31"/>
      <c r="H33" s="34"/>
      <c r="I33" s="34" t="s">
        <v>21</v>
      </c>
      <c r="J33" s="26"/>
      <c r="K33" s="26"/>
      <c r="L33" s="21"/>
      <c r="M33" s="52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7" customFormat="1" ht="15.75">
      <c r="A34" s="26">
        <v>25</v>
      </c>
      <c r="B34" s="81" t="s">
        <v>97</v>
      </c>
      <c r="C34" s="81" t="s">
        <v>99</v>
      </c>
      <c r="D34" s="82">
        <v>164</v>
      </c>
      <c r="E34" s="82">
        <v>1970</v>
      </c>
      <c r="F34" s="62"/>
      <c r="G34" s="31"/>
      <c r="H34" s="34"/>
      <c r="I34" s="34" t="s">
        <v>21</v>
      </c>
      <c r="J34" s="26"/>
      <c r="K34" s="26"/>
      <c r="L34" s="21"/>
      <c r="M34" s="52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7" customFormat="1" ht="15.75">
      <c r="A35" s="30"/>
      <c r="J35" s="30"/>
      <c r="K35" s="30"/>
      <c r="L35" s="21"/>
      <c r="M35" s="52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7" customFormat="1" ht="15.75">
      <c r="A36" s="5"/>
      <c r="B36" s="4"/>
      <c r="C36" s="5"/>
      <c r="D36" s="5"/>
      <c r="E36" s="5"/>
      <c r="F36" s="6"/>
      <c r="G36" s="5"/>
      <c r="H36" s="5"/>
      <c r="I36" s="5"/>
      <c r="J36" s="5"/>
      <c r="K36" s="5"/>
      <c r="L36" s="5"/>
      <c r="M36" s="52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7" customFormat="1" ht="15">
      <c r="A37" s="5"/>
      <c r="B37" s="5" t="s">
        <v>13</v>
      </c>
      <c r="C37" s="15"/>
      <c r="D37" s="5" t="s">
        <v>15</v>
      </c>
      <c r="E37" s="5"/>
      <c r="F37" s="6"/>
      <c r="G37" s="5" t="s">
        <v>17</v>
      </c>
      <c r="H37" s="5" t="s">
        <v>19</v>
      </c>
      <c r="I37" s="5"/>
      <c r="J37" s="5"/>
      <c r="K37" s="5"/>
      <c r="L37" s="5"/>
      <c r="M37" s="52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7" customFormat="1" ht="15">
      <c r="A38" s="5"/>
      <c r="B38" s="5"/>
      <c r="C38" s="29"/>
      <c r="D38" s="5"/>
      <c r="E38" s="5"/>
      <c r="F38" s="6"/>
      <c r="G38" s="5"/>
      <c r="H38" s="5"/>
      <c r="I38" s="5"/>
      <c r="J38" s="5"/>
      <c r="K38" s="5"/>
      <c r="L38" s="5"/>
      <c r="M38" s="52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7" customFormat="1" ht="15">
      <c r="A39" s="5"/>
      <c r="B39" s="5" t="s">
        <v>14</v>
      </c>
      <c r="C39" s="15"/>
      <c r="D39" s="5" t="s">
        <v>16</v>
      </c>
      <c r="E39" s="5"/>
      <c r="F39" s="6"/>
      <c r="G39" s="5" t="s">
        <v>18</v>
      </c>
      <c r="H39" s="5" t="s">
        <v>19</v>
      </c>
      <c r="I39" s="5"/>
      <c r="J39" s="5"/>
      <c r="K39" s="5"/>
      <c r="L39" s="5"/>
      <c r="M39" s="52"/>
      <c r="N39" s="5"/>
      <c r="O39" s="5"/>
      <c r="P39" s="5"/>
      <c r="Q39" s="5"/>
      <c r="R39" s="5"/>
      <c r="S39" s="5"/>
      <c r="T39" s="5"/>
      <c r="U39" s="5"/>
      <c r="V39" s="5"/>
      <c r="W39" s="5"/>
    </row>
  </sheetData>
  <sheetProtection/>
  <mergeCells count="4">
    <mergeCell ref="A1:K1"/>
    <mergeCell ref="A2:K2"/>
    <mergeCell ref="A4:K4"/>
    <mergeCell ref="A6:K6"/>
  </mergeCells>
  <printOptions/>
  <pageMargins left="0.6692913385826772" right="0.15748031496062992" top="0.35433070866141736" bottom="0.984251968503937" header="0.31496062992125984" footer="0.5118110236220472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50"/>
  <sheetViews>
    <sheetView view="pageBreakPreview" zoomScaleSheetLayoutView="100" zoomScalePageLayoutView="0" workbookViewId="0" topLeftCell="A26">
      <selection activeCell="E40" sqref="E40"/>
    </sheetView>
  </sheetViews>
  <sheetFormatPr defaultColWidth="9.00390625" defaultRowHeight="12.75"/>
  <cols>
    <col min="1" max="1" width="6.00390625" style="1" customWidth="1"/>
    <col min="2" max="2" width="24.00390625" style="1" customWidth="1"/>
    <col min="3" max="3" width="26.00390625" style="1" customWidth="1"/>
    <col min="4" max="4" width="8.75390625" style="1" customWidth="1"/>
    <col min="5" max="5" width="8.375" style="1" customWidth="1"/>
    <col min="6" max="6" width="10.375" style="1" customWidth="1"/>
    <col min="7" max="7" width="12.125" style="1" customWidth="1"/>
    <col min="8" max="8" width="12.75390625" style="1" customWidth="1"/>
    <col min="9" max="9" width="8.125" style="1" customWidth="1"/>
    <col min="10" max="10" width="7.25390625" style="1" customWidth="1"/>
    <col min="11" max="11" width="8.625" style="1" customWidth="1"/>
    <col min="12" max="12" width="9.375" style="51" bestFit="1" customWidth="1"/>
    <col min="13" max="22" width="9.125" style="1" customWidth="1"/>
  </cols>
  <sheetData>
    <row r="1" spans="1:14" ht="12.75">
      <c r="A1" s="150" t="s">
        <v>10</v>
      </c>
      <c r="B1" s="150"/>
      <c r="C1" s="150"/>
      <c r="D1" s="150"/>
      <c r="E1" s="150"/>
      <c r="F1" s="150"/>
      <c r="G1" s="150"/>
      <c r="H1" s="150"/>
      <c r="I1" s="150"/>
      <c r="J1" s="150"/>
      <c r="K1" s="54"/>
      <c r="L1" s="57"/>
      <c r="M1" s="54"/>
      <c r="N1" s="54"/>
    </row>
    <row r="2" spans="1:14" ht="12.75">
      <c r="A2" s="150" t="s">
        <v>32</v>
      </c>
      <c r="B2" s="150"/>
      <c r="C2" s="150"/>
      <c r="D2" s="150"/>
      <c r="E2" s="150"/>
      <c r="F2" s="150"/>
      <c r="G2" s="150"/>
      <c r="H2" s="150"/>
      <c r="I2" s="150"/>
      <c r="J2" s="150"/>
      <c r="K2" s="54"/>
      <c r="L2" s="57"/>
      <c r="M2" s="54"/>
      <c r="N2" s="54"/>
    </row>
    <row r="3" ht="5.25" customHeight="1"/>
    <row r="4" spans="1:22" s="20" customFormat="1" ht="50.25" customHeight="1" thickBot="1">
      <c r="A4" s="151" t="s">
        <v>33</v>
      </c>
      <c r="B4" s="151"/>
      <c r="C4" s="151"/>
      <c r="D4" s="151"/>
      <c r="E4" s="151"/>
      <c r="F4" s="151"/>
      <c r="G4" s="151"/>
      <c r="H4" s="151"/>
      <c r="I4" s="151"/>
      <c r="J4" s="151"/>
      <c r="K4" s="55"/>
      <c r="L4" s="58"/>
      <c r="M4" s="55"/>
      <c r="N4" s="55"/>
      <c r="O4" s="19"/>
      <c r="P4" s="19"/>
      <c r="Q4" s="19"/>
      <c r="R4" s="19"/>
      <c r="S4" s="19"/>
      <c r="T4" s="19"/>
      <c r="U4" s="19"/>
      <c r="V4" s="19"/>
    </row>
    <row r="5" ht="13.5" thickTop="1">
      <c r="A5" s="1" t="s">
        <v>86</v>
      </c>
    </row>
    <row r="6" spans="1:10" ht="18">
      <c r="A6" s="152" t="s">
        <v>11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22" s="7" customFormat="1" ht="15.75">
      <c r="A7" s="5" t="s">
        <v>20</v>
      </c>
      <c r="B7" s="5"/>
      <c r="C7" s="5"/>
      <c r="D7" s="5"/>
      <c r="E7" s="5"/>
      <c r="F7" s="5"/>
      <c r="G7" s="5"/>
      <c r="H7" s="5"/>
      <c r="I7" s="5"/>
      <c r="J7" s="18" t="s">
        <v>23</v>
      </c>
      <c r="K7" s="5"/>
      <c r="L7" s="52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7" customFormat="1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2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9" customFormat="1" ht="31.5" customHeight="1">
      <c r="A9" s="10" t="s">
        <v>12</v>
      </c>
      <c r="B9" s="10" t="s">
        <v>9</v>
      </c>
      <c r="C9" s="10" t="s">
        <v>0</v>
      </c>
      <c r="D9" s="10" t="s">
        <v>1</v>
      </c>
      <c r="E9" s="10" t="s">
        <v>2</v>
      </c>
      <c r="F9" s="10" t="s">
        <v>6</v>
      </c>
      <c r="G9" s="10" t="s">
        <v>5</v>
      </c>
      <c r="H9" s="10" t="s">
        <v>3</v>
      </c>
      <c r="I9" s="10" t="s">
        <v>7</v>
      </c>
      <c r="J9" s="10" t="s">
        <v>8</v>
      </c>
      <c r="K9" s="8"/>
      <c r="L9" s="59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7" customFormat="1" ht="15">
      <c r="A10" s="26">
        <v>1</v>
      </c>
      <c r="B10" s="81" t="s">
        <v>105</v>
      </c>
      <c r="C10" s="81" t="s">
        <v>41</v>
      </c>
      <c r="D10" s="82">
        <v>214</v>
      </c>
      <c r="E10" s="82">
        <v>1972</v>
      </c>
      <c r="F10" s="83">
        <v>0.014363425925925925</v>
      </c>
      <c r="G10" s="34">
        <f aca="true" t="shared" si="0" ref="G10:G21">L10</f>
        <v>0.001736111111111111</v>
      </c>
      <c r="H10" s="34">
        <f aca="true" t="shared" si="1" ref="H10:H21">F10+G10</f>
        <v>0.016099537037037037</v>
      </c>
      <c r="I10" s="85">
        <v>1</v>
      </c>
      <c r="J10" s="85">
        <v>33</v>
      </c>
      <c r="K10" s="36">
        <f aca="true" t="shared" si="2" ref="K10:K21">E10-1967</f>
        <v>5</v>
      </c>
      <c r="L10" s="52">
        <v>0.001736111111111111</v>
      </c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7" customFormat="1" ht="15">
      <c r="A11" s="26">
        <v>2</v>
      </c>
      <c r="B11" s="81" t="s">
        <v>103</v>
      </c>
      <c r="C11" s="81" t="s">
        <v>99</v>
      </c>
      <c r="D11" s="82">
        <v>241</v>
      </c>
      <c r="E11" s="82">
        <v>1976</v>
      </c>
      <c r="F11" s="83">
        <v>0.014016203703703704</v>
      </c>
      <c r="G11" s="34">
        <f t="shared" si="0"/>
        <v>0.0031249999999999997</v>
      </c>
      <c r="H11" s="34">
        <f t="shared" si="1"/>
        <v>0.017141203703703704</v>
      </c>
      <c r="I11" s="85">
        <v>2</v>
      </c>
      <c r="J11" s="85">
        <v>31</v>
      </c>
      <c r="K11" s="36">
        <f t="shared" si="2"/>
        <v>9</v>
      </c>
      <c r="L11" s="52">
        <v>0.0031249999999999997</v>
      </c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7" customFormat="1" ht="15">
      <c r="A12" s="26">
        <v>3</v>
      </c>
      <c r="B12" s="81" t="s">
        <v>106</v>
      </c>
      <c r="C12" s="81" t="s">
        <v>99</v>
      </c>
      <c r="D12" s="82">
        <v>242</v>
      </c>
      <c r="E12" s="82">
        <v>1973</v>
      </c>
      <c r="F12" s="83">
        <v>0.015081018518518516</v>
      </c>
      <c r="G12" s="34">
        <f t="shared" si="0"/>
        <v>0.0020833333333333333</v>
      </c>
      <c r="H12" s="34">
        <f t="shared" si="1"/>
        <v>0.01716435185185185</v>
      </c>
      <c r="I12" s="85">
        <v>3</v>
      </c>
      <c r="J12" s="85">
        <v>29</v>
      </c>
      <c r="K12" s="36">
        <f t="shared" si="2"/>
        <v>6</v>
      </c>
      <c r="L12" s="52">
        <v>0.0020833333333333333</v>
      </c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7" customFormat="1" ht="15">
      <c r="A13" s="26">
        <v>4</v>
      </c>
      <c r="B13" s="81" t="s">
        <v>109</v>
      </c>
      <c r="C13" s="81" t="s">
        <v>42</v>
      </c>
      <c r="D13" s="82">
        <v>215</v>
      </c>
      <c r="E13" s="82">
        <v>1967</v>
      </c>
      <c r="F13" s="83">
        <v>0.017708333333333333</v>
      </c>
      <c r="G13" s="34">
        <f t="shared" si="0"/>
        <v>0</v>
      </c>
      <c r="H13" s="34">
        <f t="shared" si="1"/>
        <v>0.017708333333333333</v>
      </c>
      <c r="I13" s="85">
        <v>4</v>
      </c>
      <c r="J13" s="85">
        <v>27</v>
      </c>
      <c r="K13" s="36">
        <f t="shared" si="2"/>
        <v>0</v>
      </c>
      <c r="L13" s="52"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s="7" customFormat="1" ht="15">
      <c r="A14" s="26">
        <v>5</v>
      </c>
      <c r="B14" s="81" t="s">
        <v>107</v>
      </c>
      <c r="C14" s="81" t="s">
        <v>43</v>
      </c>
      <c r="D14" s="82">
        <v>223</v>
      </c>
      <c r="E14" s="82">
        <v>1975</v>
      </c>
      <c r="F14" s="83">
        <v>0.015127314814814816</v>
      </c>
      <c r="G14" s="34">
        <f t="shared" si="0"/>
        <v>0.002777777777777778</v>
      </c>
      <c r="H14" s="34">
        <f t="shared" si="1"/>
        <v>0.017905092592592594</v>
      </c>
      <c r="I14" s="85">
        <v>5</v>
      </c>
      <c r="J14" s="85">
        <v>26</v>
      </c>
      <c r="K14" s="36">
        <f t="shared" si="2"/>
        <v>8</v>
      </c>
      <c r="L14" s="52">
        <v>0.002777777777777778</v>
      </c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7" customFormat="1" ht="15">
      <c r="A15" s="26">
        <v>6</v>
      </c>
      <c r="B15" s="81" t="s">
        <v>104</v>
      </c>
      <c r="C15" s="81" t="s">
        <v>99</v>
      </c>
      <c r="D15" s="82">
        <v>243</v>
      </c>
      <c r="E15" s="82">
        <v>1979</v>
      </c>
      <c r="F15" s="83">
        <v>0.014027777777777778</v>
      </c>
      <c r="G15" s="34">
        <f t="shared" si="0"/>
        <v>0.004166666666666667</v>
      </c>
      <c r="H15" s="34">
        <f t="shared" si="1"/>
        <v>0.018194444444444444</v>
      </c>
      <c r="I15" s="85">
        <v>6</v>
      </c>
      <c r="J15" s="85">
        <v>25</v>
      </c>
      <c r="K15" s="36">
        <f t="shared" si="2"/>
        <v>12</v>
      </c>
      <c r="L15" s="52">
        <v>0.004166666666666667</v>
      </c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7" customFormat="1" ht="15">
      <c r="A16" s="26">
        <v>7</v>
      </c>
      <c r="B16" s="81" t="s">
        <v>111</v>
      </c>
      <c r="C16" s="81" t="s">
        <v>41</v>
      </c>
      <c r="D16" s="82">
        <v>218</v>
      </c>
      <c r="E16" s="82">
        <v>1967</v>
      </c>
      <c r="F16" s="83">
        <v>0.018460648148148146</v>
      </c>
      <c r="G16" s="34">
        <f t="shared" si="0"/>
        <v>0</v>
      </c>
      <c r="H16" s="34">
        <f t="shared" si="1"/>
        <v>0.018460648148148146</v>
      </c>
      <c r="I16" s="85">
        <v>7</v>
      </c>
      <c r="J16" s="85">
        <v>24</v>
      </c>
      <c r="K16" s="36">
        <f t="shared" si="2"/>
        <v>0</v>
      </c>
      <c r="L16" s="52">
        <v>0</v>
      </c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7" customFormat="1" ht="15">
      <c r="A17" s="26">
        <v>8</v>
      </c>
      <c r="B17" s="81" t="s">
        <v>112</v>
      </c>
      <c r="C17" s="81" t="s">
        <v>40</v>
      </c>
      <c r="D17" s="82">
        <v>213</v>
      </c>
      <c r="E17" s="82">
        <v>1970</v>
      </c>
      <c r="F17" s="83">
        <v>0.018831018518518518</v>
      </c>
      <c r="G17" s="34">
        <f t="shared" si="0"/>
        <v>0.0010416666666666667</v>
      </c>
      <c r="H17" s="34">
        <f t="shared" si="1"/>
        <v>0.019872685185185184</v>
      </c>
      <c r="I17" s="85">
        <v>8</v>
      </c>
      <c r="J17" s="85">
        <v>23</v>
      </c>
      <c r="K17" s="36">
        <f t="shared" si="2"/>
        <v>3</v>
      </c>
      <c r="L17" s="52">
        <v>0.0010416666666666667</v>
      </c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7" customFormat="1" ht="15">
      <c r="A18" s="26">
        <v>9</v>
      </c>
      <c r="B18" s="81" t="s">
        <v>108</v>
      </c>
      <c r="C18" s="81" t="s">
        <v>42</v>
      </c>
      <c r="D18" s="82">
        <v>226</v>
      </c>
      <c r="E18" s="82">
        <v>1981</v>
      </c>
      <c r="F18" s="83">
        <v>0.01667824074074074</v>
      </c>
      <c r="G18" s="34">
        <f t="shared" si="0"/>
        <v>0.004861111111111111</v>
      </c>
      <c r="H18" s="34">
        <f t="shared" si="1"/>
        <v>0.02153935185185185</v>
      </c>
      <c r="I18" s="85">
        <v>9</v>
      </c>
      <c r="J18" s="85">
        <v>22</v>
      </c>
      <c r="K18" s="36">
        <f t="shared" si="2"/>
        <v>14</v>
      </c>
      <c r="L18" s="52">
        <v>0.004861111111111111</v>
      </c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7" customFormat="1" ht="15">
      <c r="A19" s="26">
        <v>10</v>
      </c>
      <c r="B19" s="81" t="s">
        <v>113</v>
      </c>
      <c r="C19" s="81" t="s">
        <v>40</v>
      </c>
      <c r="D19" s="82">
        <v>221</v>
      </c>
      <c r="E19" s="82">
        <v>1970</v>
      </c>
      <c r="F19" s="83">
        <v>0.02111111111111111</v>
      </c>
      <c r="G19" s="34">
        <f t="shared" si="0"/>
        <v>0.0010416666666666667</v>
      </c>
      <c r="H19" s="34">
        <f t="shared" si="1"/>
        <v>0.022152777777777775</v>
      </c>
      <c r="I19" s="85">
        <v>10</v>
      </c>
      <c r="J19" s="85">
        <v>21</v>
      </c>
      <c r="K19" s="36">
        <f t="shared" si="2"/>
        <v>3</v>
      </c>
      <c r="L19" s="52">
        <v>0.0010416666666666667</v>
      </c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7" customFormat="1" ht="15">
      <c r="A20" s="26">
        <v>11</v>
      </c>
      <c r="B20" s="81" t="s">
        <v>110</v>
      </c>
      <c r="C20" s="81" t="s">
        <v>115</v>
      </c>
      <c r="D20" s="82">
        <v>217</v>
      </c>
      <c r="E20" s="82">
        <v>1979</v>
      </c>
      <c r="F20" s="83">
        <v>0.01806712962962963</v>
      </c>
      <c r="G20" s="34">
        <f t="shared" si="0"/>
        <v>0.004166666666666667</v>
      </c>
      <c r="H20" s="34">
        <f t="shared" si="1"/>
        <v>0.022233796296296297</v>
      </c>
      <c r="I20" s="85">
        <v>11</v>
      </c>
      <c r="J20" s="85">
        <v>20</v>
      </c>
      <c r="K20" s="36">
        <f t="shared" si="2"/>
        <v>12</v>
      </c>
      <c r="L20" s="52">
        <v>0.004166666666666667</v>
      </c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7" customFormat="1" ht="15">
      <c r="A21" s="26">
        <v>12</v>
      </c>
      <c r="B21" s="81" t="s">
        <v>114</v>
      </c>
      <c r="C21" s="81" t="s">
        <v>42</v>
      </c>
      <c r="D21" s="82">
        <v>228</v>
      </c>
      <c r="E21" s="82">
        <v>1967</v>
      </c>
      <c r="F21" s="83">
        <v>0.02667824074074074</v>
      </c>
      <c r="G21" s="34">
        <f t="shared" si="0"/>
        <v>0</v>
      </c>
      <c r="H21" s="34">
        <f t="shared" si="1"/>
        <v>0.02667824074074074</v>
      </c>
      <c r="I21" s="85">
        <v>12</v>
      </c>
      <c r="J21" s="85">
        <v>19</v>
      </c>
      <c r="K21" s="36">
        <f t="shared" si="2"/>
        <v>0</v>
      </c>
      <c r="L21" s="52">
        <v>0</v>
      </c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7" customFormat="1" ht="32.25" customHeight="1">
      <c r="A22" s="26"/>
      <c r="B22" s="22"/>
      <c r="C22" s="22"/>
      <c r="D22" s="22"/>
      <c r="E22" s="23"/>
      <c r="F22" s="24"/>
      <c r="G22" s="25"/>
      <c r="H22" s="25"/>
      <c r="I22" s="26"/>
      <c r="J22" s="18" t="s">
        <v>24</v>
      </c>
      <c r="K22" s="36"/>
      <c r="L22" s="52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7" customFormat="1" ht="31.5">
      <c r="A23" s="10" t="s">
        <v>12</v>
      </c>
      <c r="B23" s="10" t="s">
        <v>9</v>
      </c>
      <c r="C23" s="10" t="s">
        <v>0</v>
      </c>
      <c r="D23" s="10" t="s">
        <v>1</v>
      </c>
      <c r="E23" s="10" t="s">
        <v>2</v>
      </c>
      <c r="F23" s="10" t="s">
        <v>6</v>
      </c>
      <c r="G23" s="10" t="s">
        <v>5</v>
      </c>
      <c r="H23" s="10" t="s">
        <v>3</v>
      </c>
      <c r="I23" s="10" t="s">
        <v>7</v>
      </c>
      <c r="J23" s="10" t="s">
        <v>8</v>
      </c>
      <c r="K23" s="36"/>
      <c r="L23" s="52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7" customFormat="1" ht="15">
      <c r="A24" s="85">
        <v>1</v>
      </c>
      <c r="B24" s="86" t="s">
        <v>102</v>
      </c>
      <c r="C24" s="86" t="s">
        <v>42</v>
      </c>
      <c r="D24" s="87">
        <v>212</v>
      </c>
      <c r="E24" s="87">
        <v>1963</v>
      </c>
      <c r="F24" s="88">
        <v>0.012881944444444446</v>
      </c>
      <c r="G24" s="89">
        <f aca="true" t="shared" si="3" ref="G24:G29">L24</f>
        <v>0.0038194444444444443</v>
      </c>
      <c r="H24" s="89">
        <f aca="true" t="shared" si="4" ref="H24:H29">F24+G24</f>
        <v>0.01670138888888889</v>
      </c>
      <c r="I24" s="85"/>
      <c r="J24" s="85"/>
      <c r="K24" s="36">
        <f aca="true" t="shared" si="5" ref="K24:K29">E24-1952</f>
        <v>11</v>
      </c>
      <c r="L24" s="52">
        <v>0.0038194444444444443</v>
      </c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7" customFormat="1" ht="15">
      <c r="A25" s="85">
        <v>2</v>
      </c>
      <c r="B25" s="86" t="s">
        <v>76</v>
      </c>
      <c r="C25" s="86" t="s">
        <v>135</v>
      </c>
      <c r="D25" s="87">
        <v>201</v>
      </c>
      <c r="E25" s="87">
        <v>1957</v>
      </c>
      <c r="F25" s="88">
        <v>0.017291666666666667</v>
      </c>
      <c r="G25" s="89">
        <f t="shared" si="3"/>
        <v>0.001736111111111111</v>
      </c>
      <c r="H25" s="89">
        <f t="shared" si="4"/>
        <v>0.01902777777777778</v>
      </c>
      <c r="I25" s="85"/>
      <c r="J25" s="85"/>
      <c r="K25" s="36">
        <f t="shared" si="5"/>
        <v>5</v>
      </c>
      <c r="L25" s="52">
        <v>0.001736111111111111</v>
      </c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7" customFormat="1" ht="15">
      <c r="A26" s="85">
        <v>3</v>
      </c>
      <c r="B26" s="86" t="s">
        <v>132</v>
      </c>
      <c r="C26" s="86" t="s">
        <v>135</v>
      </c>
      <c r="D26" s="87">
        <v>206</v>
      </c>
      <c r="E26" s="87">
        <v>1956</v>
      </c>
      <c r="F26" s="88">
        <v>0.02241898148148148</v>
      </c>
      <c r="G26" s="89">
        <f t="shared" si="3"/>
        <v>0.001388888888888889</v>
      </c>
      <c r="H26" s="89">
        <f t="shared" si="4"/>
        <v>0.023807870370370368</v>
      </c>
      <c r="I26" s="85"/>
      <c r="J26" s="85"/>
      <c r="K26" s="36">
        <f t="shared" si="5"/>
        <v>4</v>
      </c>
      <c r="L26" s="52">
        <v>0.001388888888888889</v>
      </c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7" customFormat="1" ht="15">
      <c r="A27" s="85">
        <v>4</v>
      </c>
      <c r="B27" s="86" t="s">
        <v>77</v>
      </c>
      <c r="C27" s="86" t="s">
        <v>135</v>
      </c>
      <c r="D27" s="87">
        <v>203</v>
      </c>
      <c r="E27" s="87">
        <v>1955</v>
      </c>
      <c r="F27" s="88">
        <v>0.02369212962962963</v>
      </c>
      <c r="G27" s="89">
        <f t="shared" si="3"/>
        <v>0.0010416666666666667</v>
      </c>
      <c r="H27" s="89">
        <f t="shared" si="4"/>
        <v>0.024733796296296295</v>
      </c>
      <c r="I27" s="85"/>
      <c r="J27" s="85"/>
      <c r="K27" s="36">
        <f t="shared" si="5"/>
        <v>3</v>
      </c>
      <c r="L27" s="52">
        <v>0.0010416666666666667</v>
      </c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7" customFormat="1" ht="15">
      <c r="A28" s="85">
        <v>5</v>
      </c>
      <c r="B28" s="86" t="s">
        <v>133</v>
      </c>
      <c r="C28" s="86" t="s">
        <v>136</v>
      </c>
      <c r="D28" s="87">
        <v>240</v>
      </c>
      <c r="E28" s="87">
        <v>1964</v>
      </c>
      <c r="F28" s="88">
        <v>0.022743055555555555</v>
      </c>
      <c r="G28" s="89">
        <f t="shared" si="3"/>
        <v>0.004166666666666667</v>
      </c>
      <c r="H28" s="89">
        <f t="shared" si="4"/>
        <v>0.02690972222222222</v>
      </c>
      <c r="I28" s="85"/>
      <c r="J28" s="85"/>
      <c r="K28" s="36">
        <f t="shared" si="5"/>
        <v>12</v>
      </c>
      <c r="L28" s="52">
        <v>0.004166666666666667</v>
      </c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7" customFormat="1" ht="15">
      <c r="A29" s="85">
        <v>6</v>
      </c>
      <c r="B29" s="86" t="s">
        <v>137</v>
      </c>
      <c r="C29" s="86" t="s">
        <v>135</v>
      </c>
      <c r="D29" s="87">
        <v>244</v>
      </c>
      <c r="E29" s="87">
        <v>1952</v>
      </c>
      <c r="F29" s="88">
        <v>0.04230324074074074</v>
      </c>
      <c r="G29" s="89">
        <f t="shared" si="3"/>
        <v>0</v>
      </c>
      <c r="H29" s="89">
        <f t="shared" si="4"/>
        <v>0.04230324074074074</v>
      </c>
      <c r="I29" s="85"/>
      <c r="J29" s="85"/>
      <c r="K29" s="36">
        <f t="shared" si="5"/>
        <v>0</v>
      </c>
      <c r="L29" s="52">
        <v>0</v>
      </c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7" customFormat="1" ht="15">
      <c r="A30" s="85">
        <v>7</v>
      </c>
      <c r="B30" s="86" t="s">
        <v>134</v>
      </c>
      <c r="C30" s="86" t="s">
        <v>135</v>
      </c>
      <c r="D30" s="87">
        <v>207</v>
      </c>
      <c r="E30" s="87">
        <v>1953</v>
      </c>
      <c r="F30" s="90"/>
      <c r="G30" s="89"/>
      <c r="H30" s="89" t="s">
        <v>21</v>
      </c>
      <c r="I30" s="85"/>
      <c r="J30" s="85"/>
      <c r="K30" s="36"/>
      <c r="L30" s="52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7" customFormat="1" ht="15" hidden="1">
      <c r="A31" s="26">
        <v>7</v>
      </c>
      <c r="B31" s="12"/>
      <c r="C31" s="12"/>
      <c r="D31" s="12"/>
      <c r="E31" s="12"/>
      <c r="F31" s="13"/>
      <c r="G31" s="14"/>
      <c r="H31" s="14">
        <f>F31+G31</f>
        <v>0</v>
      </c>
      <c r="I31" s="26">
        <v>7</v>
      </c>
      <c r="J31" s="26">
        <v>21</v>
      </c>
      <c r="K31" s="36"/>
      <c r="L31" s="52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7" customFormat="1" ht="30.75" customHeight="1">
      <c r="A32" s="26"/>
      <c r="B32" s="22"/>
      <c r="C32" s="22"/>
      <c r="D32" s="22"/>
      <c r="E32" s="23"/>
      <c r="F32" s="24"/>
      <c r="G32" s="25"/>
      <c r="H32" s="25"/>
      <c r="I32" s="26"/>
      <c r="J32" s="18" t="s">
        <v>25</v>
      </c>
      <c r="K32" s="36"/>
      <c r="L32" s="52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7" customFormat="1" ht="37.5" customHeight="1">
      <c r="A33" s="10" t="s">
        <v>12</v>
      </c>
      <c r="B33" s="10" t="s">
        <v>9</v>
      </c>
      <c r="C33" s="10" t="s">
        <v>0</v>
      </c>
      <c r="D33" s="10" t="s">
        <v>1</v>
      </c>
      <c r="E33" s="10" t="s">
        <v>2</v>
      </c>
      <c r="F33" s="10" t="s">
        <v>6</v>
      </c>
      <c r="G33" s="10" t="s">
        <v>5</v>
      </c>
      <c r="H33" s="10" t="s">
        <v>3</v>
      </c>
      <c r="I33" s="10" t="s">
        <v>7</v>
      </c>
      <c r="J33" s="10" t="s">
        <v>8</v>
      </c>
      <c r="K33" s="36"/>
      <c r="L33" s="52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7" customFormat="1" ht="15">
      <c r="A34" s="26">
        <v>1</v>
      </c>
      <c r="B34" s="81" t="s">
        <v>124</v>
      </c>
      <c r="C34" s="81" t="s">
        <v>42</v>
      </c>
      <c r="D34" s="82">
        <v>105</v>
      </c>
      <c r="E34" s="82">
        <v>1950</v>
      </c>
      <c r="F34" s="83">
        <v>0.018877314814814816</v>
      </c>
      <c r="G34" s="34">
        <f aca="true" t="shared" si="6" ref="G34:G44">L34</f>
        <v>0.0006944444444444445</v>
      </c>
      <c r="H34" s="34">
        <f aca="true" t="shared" si="7" ref="H34:H44">F34+G34</f>
        <v>0.01957175925925926</v>
      </c>
      <c r="I34" s="26">
        <v>1</v>
      </c>
      <c r="J34" s="26">
        <v>33</v>
      </c>
      <c r="K34" s="36">
        <f aca="true" t="shared" si="8" ref="K34:K43">E34-1948</f>
        <v>2</v>
      </c>
      <c r="L34" s="52">
        <v>0.0006944444444444445</v>
      </c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7" customFormat="1" ht="15">
      <c r="A35" s="26">
        <v>2</v>
      </c>
      <c r="B35" s="81" t="s">
        <v>122</v>
      </c>
      <c r="C35" s="81" t="s">
        <v>42</v>
      </c>
      <c r="D35" s="82">
        <v>102</v>
      </c>
      <c r="E35" s="82">
        <v>1957</v>
      </c>
      <c r="F35" s="83">
        <v>0.017152777777777777</v>
      </c>
      <c r="G35" s="34">
        <f t="shared" si="6"/>
        <v>0.0031249999999999997</v>
      </c>
      <c r="H35" s="34">
        <f t="shared" si="7"/>
        <v>0.020277777777777777</v>
      </c>
      <c r="I35" s="26">
        <v>2</v>
      </c>
      <c r="J35" s="26">
        <v>31</v>
      </c>
      <c r="K35" s="36">
        <f t="shared" si="8"/>
        <v>9</v>
      </c>
      <c r="L35" s="52">
        <v>0.0031249999999999997</v>
      </c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7" customFormat="1" ht="15">
      <c r="A36" s="26">
        <v>3</v>
      </c>
      <c r="B36" s="81" t="s">
        <v>120</v>
      </c>
      <c r="C36" s="81" t="s">
        <v>42</v>
      </c>
      <c r="D36" s="82">
        <v>107</v>
      </c>
      <c r="E36" s="82">
        <v>1963</v>
      </c>
      <c r="F36" s="83">
        <v>0.015196759259259259</v>
      </c>
      <c r="G36" s="34">
        <f t="shared" si="6"/>
        <v>0.005208333333333333</v>
      </c>
      <c r="H36" s="34">
        <f t="shared" si="7"/>
        <v>0.020405092592592593</v>
      </c>
      <c r="I36" s="26">
        <v>3</v>
      </c>
      <c r="J36" s="26">
        <v>29</v>
      </c>
      <c r="K36" s="36">
        <f t="shared" si="8"/>
        <v>15</v>
      </c>
      <c r="L36" s="52">
        <v>0.005208333333333333</v>
      </c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7" customFormat="1" ht="15">
      <c r="A37" s="26">
        <v>4</v>
      </c>
      <c r="B37" s="81" t="s">
        <v>81</v>
      </c>
      <c r="C37" s="81" t="s">
        <v>42</v>
      </c>
      <c r="D37" s="82">
        <v>169</v>
      </c>
      <c r="E37" s="82">
        <v>1961</v>
      </c>
      <c r="F37" s="83">
        <v>0.01636574074074074</v>
      </c>
      <c r="G37" s="34">
        <f t="shared" si="6"/>
        <v>0.004513888888888889</v>
      </c>
      <c r="H37" s="34">
        <f t="shared" si="7"/>
        <v>0.02087962962962963</v>
      </c>
      <c r="I37" s="26">
        <v>4</v>
      </c>
      <c r="J37" s="26">
        <v>27</v>
      </c>
      <c r="K37" s="36">
        <f t="shared" si="8"/>
        <v>13</v>
      </c>
      <c r="L37" s="52">
        <v>0.004513888888888889</v>
      </c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7" customFormat="1" ht="15">
      <c r="A38" s="26">
        <v>5</v>
      </c>
      <c r="B38" s="81" t="s">
        <v>121</v>
      </c>
      <c r="C38" s="81" t="s">
        <v>40</v>
      </c>
      <c r="D38" s="82">
        <v>101</v>
      </c>
      <c r="E38" s="82">
        <v>1962</v>
      </c>
      <c r="F38" s="83">
        <v>0.01712962962962963</v>
      </c>
      <c r="G38" s="34">
        <f t="shared" si="6"/>
        <v>0.004861111111111111</v>
      </c>
      <c r="H38" s="34">
        <f t="shared" si="7"/>
        <v>0.02199074074074074</v>
      </c>
      <c r="I38" s="26">
        <v>5</v>
      </c>
      <c r="J38" s="26">
        <v>26</v>
      </c>
      <c r="K38" s="36">
        <f t="shared" si="8"/>
        <v>14</v>
      </c>
      <c r="L38" s="52">
        <v>0.004861111111111111</v>
      </c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7" customFormat="1" ht="15">
      <c r="A39" s="26">
        <v>6</v>
      </c>
      <c r="B39" s="81" t="s">
        <v>125</v>
      </c>
      <c r="C39" s="81" t="s">
        <v>41</v>
      </c>
      <c r="D39" s="82">
        <v>109</v>
      </c>
      <c r="E39" s="82">
        <v>1960</v>
      </c>
      <c r="F39" s="83">
        <v>0.018935185185185183</v>
      </c>
      <c r="G39" s="34">
        <f t="shared" si="6"/>
        <v>0.004166666666666667</v>
      </c>
      <c r="H39" s="34">
        <f t="shared" si="7"/>
        <v>0.02310185185185185</v>
      </c>
      <c r="I39" s="26">
        <v>6</v>
      </c>
      <c r="J39" s="26">
        <v>25</v>
      </c>
      <c r="K39" s="36">
        <f t="shared" si="8"/>
        <v>12</v>
      </c>
      <c r="L39" s="52">
        <v>0.004166666666666667</v>
      </c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7" customFormat="1" ht="15">
      <c r="A40" s="26">
        <v>7</v>
      </c>
      <c r="B40" s="81" t="s">
        <v>127</v>
      </c>
      <c r="C40" s="81" t="s">
        <v>42</v>
      </c>
      <c r="D40" s="82">
        <v>167</v>
      </c>
      <c r="E40" s="82">
        <v>1949</v>
      </c>
      <c r="F40" s="83">
        <v>0.02304398148148148</v>
      </c>
      <c r="G40" s="34">
        <f t="shared" si="6"/>
        <v>0.00034722222222222224</v>
      </c>
      <c r="H40" s="34">
        <f t="shared" si="7"/>
        <v>0.023391203703703702</v>
      </c>
      <c r="I40" s="26">
        <v>7</v>
      </c>
      <c r="J40" s="26">
        <v>24</v>
      </c>
      <c r="K40" s="36">
        <f t="shared" si="8"/>
        <v>1</v>
      </c>
      <c r="L40" s="52">
        <v>0.00034722222222222224</v>
      </c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s="7" customFormat="1" ht="15">
      <c r="A41" s="26">
        <v>8</v>
      </c>
      <c r="B41" s="81" t="s">
        <v>123</v>
      </c>
      <c r="C41" s="81" t="s">
        <v>41</v>
      </c>
      <c r="D41" s="82">
        <v>163</v>
      </c>
      <c r="E41" s="82">
        <v>1963</v>
      </c>
      <c r="F41" s="83">
        <v>0.018425925925925925</v>
      </c>
      <c r="G41" s="34">
        <f t="shared" si="6"/>
        <v>0.005208333333333333</v>
      </c>
      <c r="H41" s="34">
        <f t="shared" si="7"/>
        <v>0.023634259259259258</v>
      </c>
      <c r="I41" s="26">
        <v>8</v>
      </c>
      <c r="J41" s="26">
        <v>23</v>
      </c>
      <c r="K41" s="36">
        <f t="shared" si="8"/>
        <v>15</v>
      </c>
      <c r="L41" s="52">
        <v>0.005208333333333333</v>
      </c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s="7" customFormat="1" ht="15">
      <c r="A42" s="26">
        <v>9</v>
      </c>
      <c r="B42" s="81" t="s">
        <v>126</v>
      </c>
      <c r="C42" s="81" t="s">
        <v>42</v>
      </c>
      <c r="D42" s="82">
        <v>113</v>
      </c>
      <c r="E42" s="82">
        <v>1956</v>
      </c>
      <c r="F42" s="83">
        <v>0.0228125</v>
      </c>
      <c r="G42" s="34">
        <f t="shared" si="6"/>
        <v>0.002777777777777778</v>
      </c>
      <c r="H42" s="34">
        <f t="shared" si="7"/>
        <v>0.025590277777777778</v>
      </c>
      <c r="I42" s="26">
        <v>9</v>
      </c>
      <c r="J42" s="26">
        <v>22</v>
      </c>
      <c r="K42" s="36">
        <f t="shared" si="8"/>
        <v>8</v>
      </c>
      <c r="L42" s="52">
        <v>0.002777777777777778</v>
      </c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s="7" customFormat="1" ht="15">
      <c r="A43" s="26">
        <v>10</v>
      </c>
      <c r="B43" s="81" t="s">
        <v>128</v>
      </c>
      <c r="C43" s="81" t="s">
        <v>42</v>
      </c>
      <c r="D43" s="82">
        <v>162</v>
      </c>
      <c r="E43" s="82">
        <v>1960</v>
      </c>
      <c r="F43" s="83">
        <v>0.02466435185185185</v>
      </c>
      <c r="G43" s="34">
        <f t="shared" si="6"/>
        <v>0.004166666666666667</v>
      </c>
      <c r="H43" s="34">
        <f t="shared" si="7"/>
        <v>0.028831018518518516</v>
      </c>
      <c r="I43" s="26">
        <v>10</v>
      </c>
      <c r="J43" s="26">
        <v>21</v>
      </c>
      <c r="K43" s="36">
        <f t="shared" si="8"/>
        <v>12</v>
      </c>
      <c r="L43" s="52">
        <v>0.004166666666666667</v>
      </c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s="7" customFormat="1" ht="15">
      <c r="A44" s="26">
        <v>11</v>
      </c>
      <c r="B44" s="81" t="s">
        <v>129</v>
      </c>
      <c r="C44" s="81" t="s">
        <v>79</v>
      </c>
      <c r="D44" s="82">
        <v>112</v>
      </c>
      <c r="E44" s="82">
        <v>1948</v>
      </c>
      <c r="F44" s="83">
        <v>0.031145833333333334</v>
      </c>
      <c r="G44" s="34">
        <f t="shared" si="6"/>
        <v>0</v>
      </c>
      <c r="H44" s="34">
        <f t="shared" si="7"/>
        <v>0.031145833333333334</v>
      </c>
      <c r="I44" s="26">
        <v>11</v>
      </c>
      <c r="J44" s="26">
        <v>20</v>
      </c>
      <c r="K44" s="36"/>
      <c r="L44" s="52"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s="7" customFormat="1" ht="15">
      <c r="A45" s="26">
        <v>12</v>
      </c>
      <c r="B45" s="81" t="s">
        <v>130</v>
      </c>
      <c r="C45" s="81" t="s">
        <v>42</v>
      </c>
      <c r="D45" s="82">
        <v>316</v>
      </c>
      <c r="E45" s="82">
        <v>1941</v>
      </c>
      <c r="F45" s="83"/>
      <c r="G45" s="34"/>
      <c r="H45" s="34" t="s">
        <v>21</v>
      </c>
      <c r="I45" s="26"/>
      <c r="J45" s="26"/>
      <c r="K45" s="36"/>
      <c r="L45" s="52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s="7" customFormat="1" ht="15">
      <c r="A46" s="26">
        <v>13</v>
      </c>
      <c r="B46" s="81" t="s">
        <v>131</v>
      </c>
      <c r="C46" s="81" t="s">
        <v>42</v>
      </c>
      <c r="D46" s="82">
        <v>149</v>
      </c>
      <c r="E46" s="82">
        <v>1964</v>
      </c>
      <c r="F46" s="31"/>
      <c r="G46" s="34"/>
      <c r="H46" s="34" t="s">
        <v>21</v>
      </c>
      <c r="I46" s="26"/>
      <c r="J46" s="26"/>
      <c r="K46" s="36"/>
      <c r="L46" s="52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s="7" customFormat="1" ht="15.75">
      <c r="A47" s="5"/>
      <c r="B47" s="4"/>
      <c r="C47" s="5"/>
      <c r="D47" s="5"/>
      <c r="E47" s="5"/>
      <c r="F47" s="5"/>
      <c r="G47" s="5"/>
      <c r="H47" s="5"/>
      <c r="I47" s="5"/>
      <c r="J47" s="5"/>
      <c r="K47" s="5"/>
      <c r="L47" s="52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s="7" customFormat="1" ht="15">
      <c r="A48" s="5"/>
      <c r="B48" s="5" t="s">
        <v>13</v>
      </c>
      <c r="C48" s="15"/>
      <c r="D48" s="5" t="s">
        <v>15</v>
      </c>
      <c r="E48" s="5"/>
      <c r="F48" s="5" t="s">
        <v>17</v>
      </c>
      <c r="G48" s="5" t="s">
        <v>19</v>
      </c>
      <c r="H48" s="5"/>
      <c r="I48" s="5"/>
      <c r="J48" s="5"/>
      <c r="K48" s="5"/>
      <c r="L48" s="52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s="7" customFormat="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2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s="7" customFormat="1" ht="15">
      <c r="A50" s="5"/>
      <c r="B50" s="5" t="s">
        <v>14</v>
      </c>
      <c r="C50" s="15"/>
      <c r="D50" s="5" t="s">
        <v>16</v>
      </c>
      <c r="E50" s="5"/>
      <c r="F50" s="5" t="s">
        <v>18</v>
      </c>
      <c r="G50" s="5" t="s">
        <v>19</v>
      </c>
      <c r="H50" s="5"/>
      <c r="I50" s="5"/>
      <c r="J50" s="5"/>
      <c r="K50" s="5"/>
      <c r="L50" s="52"/>
      <c r="M50" s="5"/>
      <c r="N50" s="5"/>
      <c r="O50" s="5"/>
      <c r="P50" s="5"/>
      <c r="Q50" s="5"/>
      <c r="R50" s="5"/>
      <c r="S50" s="5"/>
      <c r="T50" s="5"/>
      <c r="U50" s="5"/>
      <c r="V50" s="5"/>
    </row>
  </sheetData>
  <sheetProtection/>
  <mergeCells count="4">
    <mergeCell ref="A1:J1"/>
    <mergeCell ref="A2:J2"/>
    <mergeCell ref="A4:J4"/>
    <mergeCell ref="A6:J6"/>
  </mergeCells>
  <printOptions/>
  <pageMargins left="0.6692913385826772" right="0.15748031496062992" top="0.35433070866141736" bottom="0.984251968503937" header="0.31496062992125984" footer="0.5118110236220472"/>
  <pageSetup fitToHeight="1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V40"/>
  <sheetViews>
    <sheetView view="pageBreakPreview" zoomScaleSheetLayoutView="100" zoomScalePageLayoutView="0" workbookViewId="0" topLeftCell="A1">
      <selection activeCell="B15" sqref="B15:E15"/>
    </sheetView>
  </sheetViews>
  <sheetFormatPr defaultColWidth="9.00390625" defaultRowHeight="12.75"/>
  <cols>
    <col min="1" max="1" width="6.00390625" style="1" customWidth="1"/>
    <col min="2" max="2" width="25.25390625" style="1" customWidth="1"/>
    <col min="3" max="3" width="23.75390625" style="1" customWidth="1"/>
    <col min="4" max="4" width="8.75390625" style="1" customWidth="1"/>
    <col min="5" max="5" width="8.375" style="1" customWidth="1"/>
    <col min="6" max="6" width="10.375" style="1" customWidth="1"/>
    <col min="7" max="7" width="12.125" style="1" customWidth="1"/>
    <col min="8" max="8" width="12.75390625" style="1" customWidth="1"/>
    <col min="9" max="9" width="8.625" style="1" customWidth="1"/>
    <col min="10" max="10" width="7.25390625" style="1" customWidth="1"/>
    <col min="11" max="11" width="9.125" style="1" customWidth="1"/>
    <col min="12" max="12" width="9.375" style="51" bestFit="1" customWidth="1"/>
    <col min="13" max="22" width="9.125" style="1" customWidth="1"/>
  </cols>
  <sheetData>
    <row r="1" spans="1:10" ht="12.75">
      <c r="A1" s="150" t="s">
        <v>10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.75">
      <c r="A2" s="150" t="s">
        <v>32</v>
      </c>
      <c r="B2" s="150"/>
      <c r="C2" s="150"/>
      <c r="D2" s="150"/>
      <c r="E2" s="150"/>
      <c r="F2" s="150"/>
      <c r="G2" s="150"/>
      <c r="H2" s="150"/>
      <c r="I2" s="150"/>
      <c r="J2" s="150"/>
    </row>
    <row r="3" ht="5.25" customHeight="1"/>
    <row r="4" spans="1:22" s="20" customFormat="1" ht="48.75" customHeight="1" thickBot="1">
      <c r="A4" s="151" t="s">
        <v>85</v>
      </c>
      <c r="B4" s="151"/>
      <c r="C4" s="151"/>
      <c r="D4" s="151"/>
      <c r="E4" s="151"/>
      <c r="F4" s="151"/>
      <c r="G4" s="151"/>
      <c r="H4" s="151"/>
      <c r="I4" s="151"/>
      <c r="J4" s="151"/>
      <c r="K4" s="84"/>
      <c r="L4" s="61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ht="13.5" thickTop="1">
      <c r="A5" s="1" t="s">
        <v>138</v>
      </c>
    </row>
    <row r="6" spans="1:10" ht="18">
      <c r="A6" s="152" t="s">
        <v>11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22" s="7" customFormat="1" ht="15.75">
      <c r="A7" s="56" t="s">
        <v>157</v>
      </c>
      <c r="B7" s="5"/>
      <c r="C7" s="5"/>
      <c r="D7" s="5"/>
      <c r="E7" s="5"/>
      <c r="F7" s="5"/>
      <c r="G7" s="5"/>
      <c r="H7" s="5"/>
      <c r="I7" s="5"/>
      <c r="J7" s="18" t="s">
        <v>22</v>
      </c>
      <c r="K7" s="5"/>
      <c r="L7" s="52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7" customFormat="1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2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9" customFormat="1" ht="31.5" customHeight="1">
      <c r="A9" s="10" t="s">
        <v>12</v>
      </c>
      <c r="B9" s="10" t="s">
        <v>9</v>
      </c>
      <c r="C9" s="10" t="s">
        <v>0</v>
      </c>
      <c r="D9" s="10" t="s">
        <v>1</v>
      </c>
      <c r="E9" s="10" t="s">
        <v>2</v>
      </c>
      <c r="F9" s="10" t="s">
        <v>6</v>
      </c>
      <c r="G9" s="10" t="s">
        <v>5</v>
      </c>
      <c r="H9" s="10" t="s">
        <v>3</v>
      </c>
      <c r="I9" s="10" t="s">
        <v>7</v>
      </c>
      <c r="J9" s="10" t="s">
        <v>8</v>
      </c>
      <c r="K9" s="8"/>
      <c r="L9" s="59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7" customFormat="1" ht="15.75">
      <c r="A10" s="26">
        <v>1</v>
      </c>
      <c r="B10" s="81" t="s">
        <v>51</v>
      </c>
      <c r="C10" s="81" t="s">
        <v>42</v>
      </c>
      <c r="D10" s="82">
        <v>129</v>
      </c>
      <c r="E10" s="82">
        <v>1969</v>
      </c>
      <c r="F10" s="83">
        <v>0.02245370370370371</v>
      </c>
      <c r="G10" s="34">
        <f aca="true" t="shared" si="0" ref="G10:G24">L10</f>
        <v>0.0006944444444444445</v>
      </c>
      <c r="H10" s="34">
        <f aca="true" t="shared" si="1" ref="H10:H31">F10+G10</f>
        <v>0.023148148148148154</v>
      </c>
      <c r="I10" s="26">
        <v>1</v>
      </c>
      <c r="J10" s="26">
        <v>33</v>
      </c>
      <c r="K10" s="64">
        <f aca="true" t="shared" si="2" ref="K10:K24">E10-1967</f>
        <v>2</v>
      </c>
      <c r="L10" s="34">
        <v>0.0006944444444444445</v>
      </c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7" customFormat="1" ht="15.75">
      <c r="A11" s="26">
        <v>2</v>
      </c>
      <c r="B11" s="81" t="s">
        <v>88</v>
      </c>
      <c r="C11" s="81" t="s">
        <v>40</v>
      </c>
      <c r="D11" s="82">
        <v>168</v>
      </c>
      <c r="E11" s="82">
        <v>1969</v>
      </c>
      <c r="F11" s="83">
        <v>0.022615740740740742</v>
      </c>
      <c r="G11" s="34">
        <f t="shared" si="0"/>
        <v>0.0006944444444444445</v>
      </c>
      <c r="H11" s="34">
        <f t="shared" si="1"/>
        <v>0.023310185185185187</v>
      </c>
      <c r="I11" s="26">
        <v>2</v>
      </c>
      <c r="J11" s="26">
        <v>31</v>
      </c>
      <c r="K11" s="64">
        <f t="shared" si="2"/>
        <v>2</v>
      </c>
      <c r="L11" s="34">
        <v>0.0006944444444444445</v>
      </c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7" customFormat="1" ht="15.75">
      <c r="A12" s="26">
        <v>3</v>
      </c>
      <c r="B12" s="81" t="s">
        <v>92</v>
      </c>
      <c r="C12" s="81" t="s">
        <v>99</v>
      </c>
      <c r="D12" s="82">
        <v>166</v>
      </c>
      <c r="E12" s="82">
        <v>1970</v>
      </c>
      <c r="F12" s="83">
        <v>0.02383101851851852</v>
      </c>
      <c r="G12" s="34">
        <f t="shared" si="0"/>
        <v>0.0010416666666666667</v>
      </c>
      <c r="H12" s="34">
        <f t="shared" si="1"/>
        <v>0.024872685185185185</v>
      </c>
      <c r="I12" s="26">
        <v>3</v>
      </c>
      <c r="J12" s="26">
        <v>29</v>
      </c>
      <c r="K12" s="64">
        <f t="shared" si="2"/>
        <v>3</v>
      </c>
      <c r="L12" s="34">
        <v>0.0010416666666666667</v>
      </c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7" customFormat="1" ht="15.75">
      <c r="A13" s="26">
        <v>4</v>
      </c>
      <c r="B13" s="81" t="s">
        <v>141</v>
      </c>
      <c r="C13" s="81" t="s">
        <v>42</v>
      </c>
      <c r="D13" s="82">
        <v>123</v>
      </c>
      <c r="E13" s="82">
        <v>1974</v>
      </c>
      <c r="F13" s="83">
        <v>0.022662037037037036</v>
      </c>
      <c r="G13" s="34">
        <f t="shared" si="0"/>
        <v>0.0024305555555555556</v>
      </c>
      <c r="H13" s="34">
        <f t="shared" si="1"/>
        <v>0.02509259259259259</v>
      </c>
      <c r="I13" s="26">
        <v>4</v>
      </c>
      <c r="J13" s="26">
        <v>27</v>
      </c>
      <c r="K13" s="64">
        <f t="shared" si="2"/>
        <v>7</v>
      </c>
      <c r="L13" s="63">
        <v>0.0024305555555555556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s="7" customFormat="1" ht="15.75">
      <c r="A14" s="26">
        <v>5</v>
      </c>
      <c r="B14" s="81" t="s">
        <v>56</v>
      </c>
      <c r="C14" s="81" t="s">
        <v>98</v>
      </c>
      <c r="D14" s="82">
        <v>124</v>
      </c>
      <c r="E14" s="82">
        <v>1969</v>
      </c>
      <c r="F14" s="83">
        <v>0.024444444444444446</v>
      </c>
      <c r="G14" s="34">
        <f t="shared" si="0"/>
        <v>0.0006944444444444445</v>
      </c>
      <c r="H14" s="34">
        <f t="shared" si="1"/>
        <v>0.02513888888888889</v>
      </c>
      <c r="I14" s="26">
        <v>5</v>
      </c>
      <c r="J14" s="26">
        <v>26</v>
      </c>
      <c r="K14" s="64">
        <f t="shared" si="2"/>
        <v>2</v>
      </c>
      <c r="L14" s="34">
        <v>0.0006944444444444445</v>
      </c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7" customFormat="1" ht="15.75">
      <c r="A15" s="26">
        <v>6</v>
      </c>
      <c r="B15" s="81" t="s">
        <v>87</v>
      </c>
      <c r="C15" s="81" t="s">
        <v>42</v>
      </c>
      <c r="D15" s="82">
        <v>172</v>
      </c>
      <c r="E15" s="82">
        <v>1979</v>
      </c>
      <c r="F15" s="83">
        <v>0.021203703703703707</v>
      </c>
      <c r="G15" s="34">
        <f t="shared" si="0"/>
        <v>0.004166666666666667</v>
      </c>
      <c r="H15" s="34">
        <f t="shared" si="1"/>
        <v>0.025370370370370373</v>
      </c>
      <c r="I15" s="26">
        <v>6</v>
      </c>
      <c r="J15" s="26">
        <v>25</v>
      </c>
      <c r="K15" s="64">
        <f t="shared" si="2"/>
        <v>12</v>
      </c>
      <c r="L15" s="34">
        <v>0.004166666666666667</v>
      </c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7" customFormat="1" ht="15.75">
      <c r="A16" s="26">
        <v>7</v>
      </c>
      <c r="B16" s="81" t="s">
        <v>50</v>
      </c>
      <c r="C16" s="81" t="s">
        <v>40</v>
      </c>
      <c r="D16" s="82">
        <v>121</v>
      </c>
      <c r="E16" s="82">
        <v>1976</v>
      </c>
      <c r="F16" s="83">
        <v>0.022754629629629628</v>
      </c>
      <c r="G16" s="34">
        <f t="shared" si="0"/>
        <v>0.0031249999999999997</v>
      </c>
      <c r="H16" s="34">
        <f t="shared" si="1"/>
        <v>0.025879629629629627</v>
      </c>
      <c r="I16" s="26">
        <v>7</v>
      </c>
      <c r="J16" s="26">
        <v>24</v>
      </c>
      <c r="K16" s="64">
        <f t="shared" si="2"/>
        <v>9</v>
      </c>
      <c r="L16" s="34">
        <v>0.0031249999999999997</v>
      </c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7" customFormat="1" ht="15.75">
      <c r="A17" s="26">
        <v>8</v>
      </c>
      <c r="B17" s="81" t="s">
        <v>91</v>
      </c>
      <c r="C17" s="81" t="s">
        <v>99</v>
      </c>
      <c r="D17" s="82">
        <v>165</v>
      </c>
      <c r="E17" s="82">
        <v>1974</v>
      </c>
      <c r="F17" s="83">
        <v>0.02428240740740741</v>
      </c>
      <c r="G17" s="34">
        <f t="shared" si="0"/>
        <v>0.0024305555555555556</v>
      </c>
      <c r="H17" s="34">
        <f t="shared" si="1"/>
        <v>0.026712962962962966</v>
      </c>
      <c r="I17" s="26">
        <v>8</v>
      </c>
      <c r="J17" s="26">
        <v>23</v>
      </c>
      <c r="K17" s="64">
        <f t="shared" si="2"/>
        <v>7</v>
      </c>
      <c r="L17" s="63">
        <v>0.0024305555555555556</v>
      </c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7" customFormat="1" ht="15.75">
      <c r="A18" s="26">
        <v>9</v>
      </c>
      <c r="B18" s="81" t="s">
        <v>60</v>
      </c>
      <c r="C18" s="81" t="s">
        <v>42</v>
      </c>
      <c r="D18" s="82">
        <v>133</v>
      </c>
      <c r="E18" s="82">
        <v>1972</v>
      </c>
      <c r="F18" s="83">
        <v>0.0271875</v>
      </c>
      <c r="G18" s="34">
        <f t="shared" si="0"/>
        <v>0.001736111111111111</v>
      </c>
      <c r="H18" s="34">
        <f t="shared" si="1"/>
        <v>0.028923611111111112</v>
      </c>
      <c r="I18" s="26">
        <v>9</v>
      </c>
      <c r="J18" s="26">
        <v>22</v>
      </c>
      <c r="K18" s="64">
        <f t="shared" si="2"/>
        <v>5</v>
      </c>
      <c r="L18" s="34">
        <v>0.001736111111111111</v>
      </c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7" customFormat="1" ht="15.75">
      <c r="A19" s="26">
        <v>10</v>
      </c>
      <c r="B19" s="81" t="s">
        <v>90</v>
      </c>
      <c r="C19" s="81" t="s">
        <v>99</v>
      </c>
      <c r="D19" s="82">
        <v>153</v>
      </c>
      <c r="E19" s="82">
        <v>1975</v>
      </c>
      <c r="F19" s="83">
        <v>0.02665509259259259</v>
      </c>
      <c r="G19" s="34">
        <f t="shared" si="0"/>
        <v>0.002777777777777778</v>
      </c>
      <c r="H19" s="34">
        <f t="shared" si="1"/>
        <v>0.02943287037037037</v>
      </c>
      <c r="I19" s="26">
        <v>10</v>
      </c>
      <c r="J19" s="26">
        <v>21</v>
      </c>
      <c r="K19" s="64">
        <f t="shared" si="2"/>
        <v>8</v>
      </c>
      <c r="L19" s="34">
        <v>0.002777777777777778</v>
      </c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7" customFormat="1" ht="15.75">
      <c r="A20" s="26">
        <v>11</v>
      </c>
      <c r="B20" s="81" t="s">
        <v>96</v>
      </c>
      <c r="C20" s="81" t="s">
        <v>41</v>
      </c>
      <c r="D20" s="82">
        <v>160</v>
      </c>
      <c r="E20" s="82">
        <v>1978</v>
      </c>
      <c r="F20" s="83">
        <v>0.025833333333333333</v>
      </c>
      <c r="G20" s="34">
        <f t="shared" si="0"/>
        <v>0.0038194444444444443</v>
      </c>
      <c r="H20" s="34">
        <f t="shared" si="1"/>
        <v>0.029652777777777778</v>
      </c>
      <c r="I20" s="26">
        <v>11</v>
      </c>
      <c r="J20" s="26">
        <v>20</v>
      </c>
      <c r="K20" s="64">
        <f t="shared" si="2"/>
        <v>11</v>
      </c>
      <c r="L20" s="34">
        <v>0.0038194444444444443</v>
      </c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7" customFormat="1" ht="15.75">
      <c r="A21" s="26">
        <v>12</v>
      </c>
      <c r="B21" s="81" t="s">
        <v>139</v>
      </c>
      <c r="C21" s="81" t="s">
        <v>41</v>
      </c>
      <c r="D21" s="82">
        <v>315</v>
      </c>
      <c r="E21" s="82">
        <v>1979</v>
      </c>
      <c r="F21" s="83">
        <v>0.02179398148148148</v>
      </c>
      <c r="G21" s="34">
        <f t="shared" si="0"/>
        <v>0.008333333333333333</v>
      </c>
      <c r="H21" s="34">
        <f t="shared" si="1"/>
        <v>0.030127314814814815</v>
      </c>
      <c r="I21" s="26">
        <v>12</v>
      </c>
      <c r="J21" s="26">
        <v>19</v>
      </c>
      <c r="K21" s="64">
        <f t="shared" si="2"/>
        <v>12</v>
      </c>
      <c r="L21" s="34">
        <v>0.008333333333333333</v>
      </c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7" customFormat="1" ht="15.75">
      <c r="A22" s="26">
        <v>13</v>
      </c>
      <c r="B22" s="81" t="s">
        <v>52</v>
      </c>
      <c r="C22" s="81" t="s">
        <v>42</v>
      </c>
      <c r="D22" s="82">
        <v>154</v>
      </c>
      <c r="E22" s="82">
        <v>1977</v>
      </c>
      <c r="F22" s="83">
        <v>0.027256944444444445</v>
      </c>
      <c r="G22" s="34">
        <f t="shared" si="0"/>
        <v>0.003472222222222222</v>
      </c>
      <c r="H22" s="34">
        <f t="shared" si="1"/>
        <v>0.03072916666666667</v>
      </c>
      <c r="I22" s="26">
        <v>13</v>
      </c>
      <c r="J22" s="26">
        <v>18</v>
      </c>
      <c r="K22" s="64">
        <f t="shared" si="2"/>
        <v>10</v>
      </c>
      <c r="L22" s="34">
        <v>0.003472222222222222</v>
      </c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7" customFormat="1" ht="15.75">
      <c r="A23" s="26">
        <v>14</v>
      </c>
      <c r="B23" s="81" t="s">
        <v>55</v>
      </c>
      <c r="C23" s="81" t="s">
        <v>98</v>
      </c>
      <c r="D23" s="82">
        <v>125</v>
      </c>
      <c r="E23" s="82">
        <v>1969</v>
      </c>
      <c r="F23" s="83">
        <v>0.030289351851851855</v>
      </c>
      <c r="G23" s="34">
        <f t="shared" si="0"/>
        <v>0.0006944444444444445</v>
      </c>
      <c r="H23" s="34">
        <f t="shared" si="1"/>
        <v>0.0309837962962963</v>
      </c>
      <c r="I23" s="26">
        <v>14</v>
      </c>
      <c r="J23" s="26">
        <v>17</v>
      </c>
      <c r="K23" s="64">
        <f t="shared" si="2"/>
        <v>2</v>
      </c>
      <c r="L23" s="34">
        <v>0.0006944444444444445</v>
      </c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7" customFormat="1" ht="15.75">
      <c r="A24" s="26">
        <v>15</v>
      </c>
      <c r="B24" s="81" t="s">
        <v>57</v>
      </c>
      <c r="C24" s="81" t="s">
        <v>41</v>
      </c>
      <c r="D24" s="82">
        <v>334</v>
      </c>
      <c r="E24" s="82">
        <v>1979</v>
      </c>
      <c r="F24" s="83">
        <v>0.029247685185185186</v>
      </c>
      <c r="G24" s="34">
        <f t="shared" si="0"/>
        <v>0.004166666666666667</v>
      </c>
      <c r="H24" s="34">
        <f t="shared" si="1"/>
        <v>0.033414351851851855</v>
      </c>
      <c r="I24" s="26">
        <v>15</v>
      </c>
      <c r="J24" s="26">
        <v>16</v>
      </c>
      <c r="K24" s="64">
        <f t="shared" si="2"/>
        <v>12</v>
      </c>
      <c r="L24" s="34">
        <v>0.004166666666666667</v>
      </c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7" customFormat="1" ht="15.75">
      <c r="A25" s="26">
        <v>16</v>
      </c>
      <c r="B25" s="81" t="s">
        <v>59</v>
      </c>
      <c r="C25" s="81" t="s">
        <v>42</v>
      </c>
      <c r="D25" s="82">
        <v>137</v>
      </c>
      <c r="E25" s="82">
        <v>1967</v>
      </c>
      <c r="F25" s="83">
        <v>0.0337037037037037</v>
      </c>
      <c r="G25" s="34">
        <v>0</v>
      </c>
      <c r="H25" s="34">
        <f t="shared" si="1"/>
        <v>0.0337037037037037</v>
      </c>
      <c r="I25" s="26">
        <v>16</v>
      </c>
      <c r="J25" s="26">
        <v>15</v>
      </c>
      <c r="K25" s="64"/>
      <c r="L25" s="34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7" customFormat="1" ht="15.75">
      <c r="A26" s="26">
        <v>17</v>
      </c>
      <c r="B26" s="81" t="s">
        <v>97</v>
      </c>
      <c r="C26" s="81" t="s">
        <v>99</v>
      </c>
      <c r="D26" s="82">
        <v>164</v>
      </c>
      <c r="E26" s="82">
        <v>1970</v>
      </c>
      <c r="F26" s="83">
        <v>0.03378472222222222</v>
      </c>
      <c r="G26" s="34">
        <f aca="true" t="shared" si="3" ref="G26:G31">L26</f>
        <v>0.0010416666666666667</v>
      </c>
      <c r="H26" s="34">
        <f t="shared" si="1"/>
        <v>0.03482638888888889</v>
      </c>
      <c r="I26" s="26">
        <v>17</v>
      </c>
      <c r="J26" s="26">
        <v>14</v>
      </c>
      <c r="K26" s="64">
        <f aca="true" t="shared" si="4" ref="K26:K31">E26-1967</f>
        <v>3</v>
      </c>
      <c r="L26" s="34">
        <v>0.0010416666666666667</v>
      </c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7" customFormat="1" ht="15.75">
      <c r="A27" s="26">
        <v>18</v>
      </c>
      <c r="B27" s="81" t="s">
        <v>95</v>
      </c>
      <c r="C27" s="81" t="s">
        <v>41</v>
      </c>
      <c r="D27" s="82">
        <v>138</v>
      </c>
      <c r="E27" s="82">
        <v>1981</v>
      </c>
      <c r="F27" s="83">
        <v>0.03292824074074074</v>
      </c>
      <c r="G27" s="34">
        <f t="shared" si="3"/>
        <v>0.004861111111111111</v>
      </c>
      <c r="H27" s="34">
        <f t="shared" si="1"/>
        <v>0.03778935185185185</v>
      </c>
      <c r="I27" s="26">
        <v>18</v>
      </c>
      <c r="J27" s="26">
        <v>13</v>
      </c>
      <c r="K27" s="64">
        <f t="shared" si="4"/>
        <v>14</v>
      </c>
      <c r="L27" s="34">
        <v>0.004861111111111111</v>
      </c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7" customFormat="1" ht="15.75">
      <c r="A28" s="26">
        <v>19</v>
      </c>
      <c r="B28" s="81" t="s">
        <v>93</v>
      </c>
      <c r="C28" s="81" t="s">
        <v>100</v>
      </c>
      <c r="D28" s="82">
        <v>171</v>
      </c>
      <c r="E28" s="82">
        <v>1980</v>
      </c>
      <c r="F28" s="83">
        <v>0.037592592592592594</v>
      </c>
      <c r="G28" s="34">
        <f t="shared" si="3"/>
        <v>0.004513888888888889</v>
      </c>
      <c r="H28" s="34">
        <f t="shared" si="1"/>
        <v>0.04210648148148148</v>
      </c>
      <c r="I28" s="26">
        <v>19</v>
      </c>
      <c r="J28" s="26">
        <v>12</v>
      </c>
      <c r="K28" s="64">
        <f t="shared" si="4"/>
        <v>13</v>
      </c>
      <c r="L28" s="34">
        <v>0.004513888888888889</v>
      </c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7" customFormat="1" ht="15.75">
      <c r="A29" s="26">
        <v>20</v>
      </c>
      <c r="B29" s="81" t="s">
        <v>63</v>
      </c>
      <c r="C29" s="81" t="s">
        <v>101</v>
      </c>
      <c r="D29" s="82">
        <v>144</v>
      </c>
      <c r="E29" s="82">
        <v>1968</v>
      </c>
      <c r="F29" s="83">
        <v>0.044259259259259255</v>
      </c>
      <c r="G29" s="34">
        <f t="shared" si="3"/>
        <v>0.00034722222222222224</v>
      </c>
      <c r="H29" s="34">
        <f t="shared" si="1"/>
        <v>0.044606481481481476</v>
      </c>
      <c r="I29" s="26">
        <v>20</v>
      </c>
      <c r="J29" s="26">
        <v>11</v>
      </c>
      <c r="K29" s="64">
        <f t="shared" si="4"/>
        <v>1</v>
      </c>
      <c r="L29" s="34">
        <v>0.00034722222222222224</v>
      </c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7" customFormat="1" ht="15.75">
      <c r="A30" s="26">
        <v>21</v>
      </c>
      <c r="B30" s="81" t="s">
        <v>53</v>
      </c>
      <c r="C30" s="81" t="s">
        <v>42</v>
      </c>
      <c r="D30" s="82">
        <v>130</v>
      </c>
      <c r="E30" s="82">
        <v>1969</v>
      </c>
      <c r="F30" s="83">
        <v>0.04483796296296296</v>
      </c>
      <c r="G30" s="34">
        <f t="shared" si="3"/>
        <v>0.0006944444444444445</v>
      </c>
      <c r="H30" s="34">
        <f t="shared" si="1"/>
        <v>0.0455324074074074</v>
      </c>
      <c r="I30" s="26">
        <v>21</v>
      </c>
      <c r="J30" s="26">
        <v>10</v>
      </c>
      <c r="K30" s="64">
        <f t="shared" si="4"/>
        <v>2</v>
      </c>
      <c r="L30" s="34">
        <v>0.0006944444444444445</v>
      </c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7" customFormat="1" ht="15.75">
      <c r="A31" s="26">
        <v>22</v>
      </c>
      <c r="B31" s="81" t="s">
        <v>94</v>
      </c>
      <c r="C31" s="81" t="s">
        <v>42</v>
      </c>
      <c r="D31" s="82">
        <v>148</v>
      </c>
      <c r="E31" s="82">
        <v>1970</v>
      </c>
      <c r="F31" s="83">
        <v>0.05394675925925926</v>
      </c>
      <c r="G31" s="34">
        <f t="shared" si="3"/>
        <v>0.0010416666666666667</v>
      </c>
      <c r="H31" s="34">
        <f t="shared" si="1"/>
        <v>0.05498842592592593</v>
      </c>
      <c r="I31" s="26">
        <v>22</v>
      </c>
      <c r="J31" s="26">
        <v>9</v>
      </c>
      <c r="K31" s="64">
        <f t="shared" si="4"/>
        <v>3</v>
      </c>
      <c r="L31" s="34">
        <v>0.0010416666666666667</v>
      </c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7" customFormat="1" ht="15.75">
      <c r="A32" s="26">
        <v>23</v>
      </c>
      <c r="B32" s="81" t="s">
        <v>62</v>
      </c>
      <c r="C32" s="81" t="s">
        <v>42</v>
      </c>
      <c r="D32" s="82">
        <v>140</v>
      </c>
      <c r="E32" s="82">
        <v>1975</v>
      </c>
      <c r="F32" s="31"/>
      <c r="G32" s="34"/>
      <c r="H32" s="34" t="s">
        <v>26</v>
      </c>
      <c r="I32" s="26"/>
      <c r="J32" s="26"/>
      <c r="K32" s="64"/>
      <c r="L32" s="34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7" customFormat="1" ht="15.75">
      <c r="A33" s="26">
        <v>24</v>
      </c>
      <c r="B33" s="81" t="s">
        <v>61</v>
      </c>
      <c r="C33" s="81" t="s">
        <v>101</v>
      </c>
      <c r="D33" s="82">
        <v>147</v>
      </c>
      <c r="E33" s="82">
        <v>1968</v>
      </c>
      <c r="F33" s="31"/>
      <c r="G33" s="34"/>
      <c r="H33" s="34" t="s">
        <v>26</v>
      </c>
      <c r="I33" s="26"/>
      <c r="J33" s="26"/>
      <c r="K33" s="64"/>
      <c r="L33" s="34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7" customFormat="1" ht="15.75">
      <c r="A34" s="26">
        <v>25</v>
      </c>
      <c r="B34" s="81" t="s">
        <v>140</v>
      </c>
      <c r="C34" s="81" t="s">
        <v>42</v>
      </c>
      <c r="D34" s="82">
        <v>225</v>
      </c>
      <c r="E34" s="82">
        <v>1970</v>
      </c>
      <c r="F34" s="31"/>
      <c r="G34" s="34"/>
      <c r="H34" s="34" t="s">
        <v>26</v>
      </c>
      <c r="I34" s="26"/>
      <c r="J34" s="26"/>
      <c r="K34" s="64"/>
      <c r="L34" s="34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7" customFormat="1" ht="15.75">
      <c r="A35" s="26">
        <v>26</v>
      </c>
      <c r="B35" s="81" t="s">
        <v>54</v>
      </c>
      <c r="C35" s="81" t="s">
        <v>41</v>
      </c>
      <c r="D35" s="82">
        <v>314</v>
      </c>
      <c r="E35" s="82">
        <v>1976</v>
      </c>
      <c r="F35" s="33"/>
      <c r="G35" s="31"/>
      <c r="H35" s="34" t="s">
        <v>26</v>
      </c>
      <c r="I35" s="26"/>
      <c r="J35" s="26"/>
      <c r="K35" s="21"/>
      <c r="L35" s="52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7" customFormat="1" ht="15.75">
      <c r="A36" s="30"/>
      <c r="I36" s="30"/>
      <c r="J36" s="30"/>
      <c r="K36" s="21"/>
      <c r="L36" s="52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7" customFormat="1" ht="15.75">
      <c r="A37" s="5"/>
      <c r="B37" s="4"/>
      <c r="C37" s="5"/>
      <c r="D37" s="5"/>
      <c r="E37" s="5"/>
      <c r="F37" s="5"/>
      <c r="G37" s="5"/>
      <c r="H37" s="5"/>
      <c r="I37" s="5"/>
      <c r="J37" s="5"/>
      <c r="K37" s="5"/>
      <c r="L37" s="52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7" customFormat="1" ht="15">
      <c r="A38" s="5"/>
      <c r="B38" s="5" t="s">
        <v>13</v>
      </c>
      <c r="C38" s="29"/>
      <c r="D38" s="5" t="s">
        <v>15</v>
      </c>
      <c r="E38" s="5"/>
      <c r="F38" s="5" t="s">
        <v>17</v>
      </c>
      <c r="G38" s="5" t="s">
        <v>19</v>
      </c>
      <c r="H38" s="5"/>
      <c r="I38" s="5"/>
      <c r="J38" s="5"/>
      <c r="K38" s="5"/>
      <c r="L38" s="52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7" customFormat="1" ht="15">
      <c r="A39" s="5"/>
      <c r="B39" s="5"/>
      <c r="C39" s="29"/>
      <c r="D39" s="5"/>
      <c r="E39" s="5"/>
      <c r="F39" s="5"/>
      <c r="G39" s="5"/>
      <c r="H39" s="5"/>
      <c r="I39" s="5"/>
      <c r="J39" s="5"/>
      <c r="K39" s="5"/>
      <c r="L39" s="52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7" customFormat="1" ht="15">
      <c r="A40" s="5"/>
      <c r="B40" s="5" t="s">
        <v>14</v>
      </c>
      <c r="C40" s="29"/>
      <c r="D40" s="5" t="s">
        <v>16</v>
      </c>
      <c r="E40" s="5"/>
      <c r="F40" s="5" t="s">
        <v>18</v>
      </c>
      <c r="G40" s="5" t="s">
        <v>19</v>
      </c>
      <c r="H40" s="5"/>
      <c r="I40" s="5"/>
      <c r="J40" s="5"/>
      <c r="K40" s="5"/>
      <c r="L40" s="52"/>
      <c r="M40" s="5"/>
      <c r="N40" s="5"/>
      <c r="O40" s="5"/>
      <c r="P40" s="5"/>
      <c r="Q40" s="5"/>
      <c r="R40" s="5"/>
      <c r="S40" s="5"/>
      <c r="T40" s="5"/>
      <c r="U40" s="5"/>
      <c r="V40" s="5"/>
    </row>
  </sheetData>
  <sheetProtection/>
  <mergeCells count="4">
    <mergeCell ref="A1:J1"/>
    <mergeCell ref="A2:J2"/>
    <mergeCell ref="A4:J4"/>
    <mergeCell ref="A6:J6"/>
  </mergeCells>
  <printOptions/>
  <pageMargins left="0.65" right="0.15" top="0.34" bottom="1" header="0.33" footer="0.5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V58"/>
  <sheetViews>
    <sheetView view="pageBreakPreview" zoomScaleSheetLayoutView="100" zoomScalePageLayoutView="0" workbookViewId="0" topLeftCell="A4">
      <selection activeCell="B12" sqref="B12:E12"/>
    </sheetView>
  </sheetViews>
  <sheetFormatPr defaultColWidth="9.00390625" defaultRowHeight="12.75"/>
  <cols>
    <col min="1" max="1" width="6.00390625" style="1" customWidth="1"/>
    <col min="2" max="2" width="24.00390625" style="1" customWidth="1"/>
    <col min="3" max="3" width="26.00390625" style="1" customWidth="1"/>
    <col min="4" max="4" width="8.75390625" style="1" customWidth="1"/>
    <col min="5" max="5" width="8.375" style="1" customWidth="1"/>
    <col min="6" max="6" width="10.375" style="1" customWidth="1"/>
    <col min="7" max="7" width="12.375" style="1" customWidth="1"/>
    <col min="8" max="8" width="12.75390625" style="1" customWidth="1"/>
    <col min="9" max="9" width="8.125" style="1" customWidth="1"/>
    <col min="10" max="10" width="7.25390625" style="1" customWidth="1"/>
    <col min="11" max="11" width="9.125" style="1" customWidth="1"/>
    <col min="12" max="12" width="9.375" style="51" bestFit="1" customWidth="1"/>
    <col min="13" max="22" width="9.125" style="1" customWidth="1"/>
  </cols>
  <sheetData>
    <row r="1" spans="1:10" ht="12.75">
      <c r="A1" s="150" t="s">
        <v>10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.75">
      <c r="A2" s="150" t="s">
        <v>32</v>
      </c>
      <c r="B2" s="150"/>
      <c r="C2" s="150"/>
      <c r="D2" s="150"/>
      <c r="E2" s="150"/>
      <c r="F2" s="150"/>
      <c r="G2" s="150"/>
      <c r="H2" s="150"/>
      <c r="I2" s="150"/>
      <c r="J2" s="150"/>
    </row>
    <row r="3" ht="5.25" customHeight="1"/>
    <row r="4" spans="1:22" s="20" customFormat="1" ht="51.75" customHeight="1" thickBot="1">
      <c r="A4" s="151" t="s">
        <v>85</v>
      </c>
      <c r="B4" s="151"/>
      <c r="C4" s="151"/>
      <c r="D4" s="151"/>
      <c r="E4" s="151"/>
      <c r="F4" s="151"/>
      <c r="G4" s="151"/>
      <c r="H4" s="151"/>
      <c r="I4" s="151"/>
      <c r="J4" s="151"/>
      <c r="K4" s="19"/>
      <c r="L4" s="61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ht="13.5" thickTop="1">
      <c r="A5" s="1" t="s">
        <v>138</v>
      </c>
    </row>
    <row r="6" spans="1:10" ht="18">
      <c r="A6" s="152" t="s">
        <v>11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22" s="7" customFormat="1" ht="15.75">
      <c r="A7" s="56" t="s">
        <v>157</v>
      </c>
      <c r="B7" s="5"/>
      <c r="C7" s="5"/>
      <c r="D7" s="5"/>
      <c r="E7" s="5"/>
      <c r="F7" s="5"/>
      <c r="G7" s="5"/>
      <c r="H7" s="5"/>
      <c r="I7" s="5"/>
      <c r="J7" s="18" t="s">
        <v>23</v>
      </c>
      <c r="K7" s="5"/>
      <c r="L7" s="52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7" customFormat="1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2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9" customFormat="1" ht="31.5" customHeight="1">
      <c r="A9" s="10" t="s">
        <v>12</v>
      </c>
      <c r="B9" s="10" t="s">
        <v>9</v>
      </c>
      <c r="C9" s="10" t="s">
        <v>0</v>
      </c>
      <c r="D9" s="10" t="s">
        <v>1</v>
      </c>
      <c r="E9" s="10" t="s">
        <v>2</v>
      </c>
      <c r="F9" s="10" t="s">
        <v>6</v>
      </c>
      <c r="G9" s="10" t="s">
        <v>5</v>
      </c>
      <c r="H9" s="10" t="s">
        <v>3</v>
      </c>
      <c r="I9" s="10" t="s">
        <v>7</v>
      </c>
      <c r="J9" s="10" t="s">
        <v>8</v>
      </c>
      <c r="K9" s="8"/>
      <c r="L9" s="59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7" customFormat="1" ht="15.75">
      <c r="A10" s="26">
        <v>1</v>
      </c>
      <c r="B10" s="81" t="s">
        <v>142</v>
      </c>
      <c r="C10" s="81" t="s">
        <v>42</v>
      </c>
      <c r="D10" s="82">
        <v>211</v>
      </c>
      <c r="E10" s="82">
        <v>1967</v>
      </c>
      <c r="F10" s="83">
        <v>0.015266203703703705</v>
      </c>
      <c r="G10" s="34">
        <f aca="true" t="shared" si="0" ref="G10:G23">L10</f>
        <v>0.0006944444444444445</v>
      </c>
      <c r="H10" s="34">
        <f aca="true" t="shared" si="1" ref="H10:H23">F10+G10</f>
        <v>0.01596064814814815</v>
      </c>
      <c r="I10" s="26">
        <v>1</v>
      </c>
      <c r="J10" s="26">
        <v>33</v>
      </c>
      <c r="K10" s="21">
        <f aca="true" t="shared" si="2" ref="K10:K23">E10-1965</f>
        <v>2</v>
      </c>
      <c r="L10" s="66">
        <v>0.0006944444444444445</v>
      </c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7" customFormat="1" ht="15.75">
      <c r="A11" s="26">
        <v>2</v>
      </c>
      <c r="B11" s="81" t="s">
        <v>39</v>
      </c>
      <c r="C11" s="81" t="s">
        <v>41</v>
      </c>
      <c r="D11" s="82">
        <v>214</v>
      </c>
      <c r="E11" s="82">
        <v>1972</v>
      </c>
      <c r="F11" s="83">
        <v>0.01582175925925926</v>
      </c>
      <c r="G11" s="34">
        <f t="shared" si="0"/>
        <v>0.0024305555555555556</v>
      </c>
      <c r="H11" s="34">
        <f t="shared" si="1"/>
        <v>0.01825231481481482</v>
      </c>
      <c r="I11" s="26">
        <v>2</v>
      </c>
      <c r="J11" s="26">
        <v>31</v>
      </c>
      <c r="K11" s="21">
        <f t="shared" si="2"/>
        <v>7</v>
      </c>
      <c r="L11" s="65">
        <v>0.0024305555555555556</v>
      </c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7" customFormat="1" ht="15.75">
      <c r="A12" s="26">
        <v>3</v>
      </c>
      <c r="B12" s="81" t="s">
        <v>69</v>
      </c>
      <c r="C12" s="81" t="s">
        <v>42</v>
      </c>
      <c r="D12" s="82">
        <v>215</v>
      </c>
      <c r="E12" s="82">
        <v>1967</v>
      </c>
      <c r="F12" s="83">
        <v>0.017962962962962962</v>
      </c>
      <c r="G12" s="34">
        <f t="shared" si="0"/>
        <v>0.0006944444444444445</v>
      </c>
      <c r="H12" s="34">
        <f t="shared" si="1"/>
        <v>0.018657407407407407</v>
      </c>
      <c r="I12" s="26">
        <v>3</v>
      </c>
      <c r="J12" s="26">
        <v>29</v>
      </c>
      <c r="K12" s="21">
        <f t="shared" si="2"/>
        <v>2</v>
      </c>
      <c r="L12" s="66">
        <v>0.0006944444444444445</v>
      </c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7" customFormat="1" ht="15.75">
      <c r="A13" s="26">
        <v>4</v>
      </c>
      <c r="B13" s="81" t="s">
        <v>83</v>
      </c>
      <c r="C13" s="81" t="s">
        <v>99</v>
      </c>
      <c r="D13" s="82">
        <v>243</v>
      </c>
      <c r="E13" s="82">
        <v>1979</v>
      </c>
      <c r="F13" s="83">
        <v>0.014606481481481482</v>
      </c>
      <c r="G13" s="34">
        <f t="shared" si="0"/>
        <v>0.004861111111111111</v>
      </c>
      <c r="H13" s="34">
        <f t="shared" si="1"/>
        <v>0.019467592592592592</v>
      </c>
      <c r="I13" s="26">
        <v>4</v>
      </c>
      <c r="J13" s="26">
        <v>27</v>
      </c>
      <c r="K13" s="21">
        <f t="shared" si="2"/>
        <v>14</v>
      </c>
      <c r="L13" s="66">
        <v>0.004861111111111111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s="7" customFormat="1" ht="15.75">
      <c r="A14" s="26">
        <v>5</v>
      </c>
      <c r="B14" s="81" t="s">
        <v>70</v>
      </c>
      <c r="C14" s="81" t="s">
        <v>98</v>
      </c>
      <c r="D14" s="82">
        <v>333</v>
      </c>
      <c r="E14" s="82">
        <v>1965</v>
      </c>
      <c r="F14" s="83">
        <v>0.020578703703703703</v>
      </c>
      <c r="G14" s="34">
        <f t="shared" si="0"/>
        <v>0</v>
      </c>
      <c r="H14" s="34">
        <f t="shared" si="1"/>
        <v>0.020578703703703703</v>
      </c>
      <c r="I14" s="26">
        <v>5</v>
      </c>
      <c r="J14" s="26">
        <v>26</v>
      </c>
      <c r="K14" s="21">
        <f t="shared" si="2"/>
        <v>0</v>
      </c>
      <c r="L14" s="65"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7" customFormat="1" ht="15.75">
      <c r="A15" s="26">
        <v>6</v>
      </c>
      <c r="B15" s="81" t="s">
        <v>143</v>
      </c>
      <c r="C15" s="81" t="s">
        <v>99</v>
      </c>
      <c r="D15" s="82">
        <v>242</v>
      </c>
      <c r="E15" s="82">
        <v>1973</v>
      </c>
      <c r="F15" s="83">
        <v>0.01792824074074074</v>
      </c>
      <c r="G15" s="34">
        <f t="shared" si="0"/>
        <v>0.002777777777777778</v>
      </c>
      <c r="H15" s="34">
        <f t="shared" si="1"/>
        <v>0.02070601851851852</v>
      </c>
      <c r="I15" s="26">
        <v>6</v>
      </c>
      <c r="J15" s="26">
        <v>25</v>
      </c>
      <c r="K15" s="21">
        <f t="shared" si="2"/>
        <v>8</v>
      </c>
      <c r="L15" s="65">
        <v>0.002777777777777778</v>
      </c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7" customFormat="1" ht="15.75">
      <c r="A16" s="26">
        <v>7</v>
      </c>
      <c r="B16" s="81" t="s">
        <v>65</v>
      </c>
      <c r="C16" s="81" t="s">
        <v>40</v>
      </c>
      <c r="D16" s="82">
        <v>213</v>
      </c>
      <c r="E16" s="82">
        <v>1970</v>
      </c>
      <c r="F16" s="83">
        <v>0.019525462962962963</v>
      </c>
      <c r="G16" s="34">
        <f t="shared" si="0"/>
        <v>0.001736111111111111</v>
      </c>
      <c r="H16" s="34">
        <f t="shared" si="1"/>
        <v>0.021261574074074075</v>
      </c>
      <c r="I16" s="26">
        <v>7</v>
      </c>
      <c r="J16" s="26">
        <v>24</v>
      </c>
      <c r="K16" s="21">
        <f t="shared" si="2"/>
        <v>5</v>
      </c>
      <c r="L16" s="65">
        <v>0.001736111111111111</v>
      </c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7" customFormat="1" ht="15.75">
      <c r="A17" s="26">
        <v>8</v>
      </c>
      <c r="B17" s="81" t="s">
        <v>67</v>
      </c>
      <c r="C17" s="81" t="s">
        <v>42</v>
      </c>
      <c r="D17" s="82">
        <v>227</v>
      </c>
      <c r="E17" s="82">
        <v>1975</v>
      </c>
      <c r="F17" s="83">
        <v>0.01851851851851852</v>
      </c>
      <c r="G17" s="34">
        <f t="shared" si="0"/>
        <v>0.003472222222222222</v>
      </c>
      <c r="H17" s="34">
        <f t="shared" si="1"/>
        <v>0.02199074074074074</v>
      </c>
      <c r="I17" s="26">
        <v>8</v>
      </c>
      <c r="J17" s="26">
        <v>23</v>
      </c>
      <c r="K17" s="21">
        <f t="shared" si="2"/>
        <v>10</v>
      </c>
      <c r="L17" s="65">
        <v>0.003472222222222222</v>
      </c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7" customFormat="1" ht="15.75">
      <c r="A18" s="26">
        <v>9</v>
      </c>
      <c r="B18" s="81" t="s">
        <v>144</v>
      </c>
      <c r="C18" s="81" t="s">
        <v>99</v>
      </c>
      <c r="D18" s="82">
        <v>241</v>
      </c>
      <c r="E18" s="82">
        <v>1976</v>
      </c>
      <c r="F18" s="83">
        <v>0.01849537037037037</v>
      </c>
      <c r="G18" s="34">
        <f t="shared" si="0"/>
        <v>0.0038194444444444443</v>
      </c>
      <c r="H18" s="34">
        <f t="shared" si="1"/>
        <v>0.022314814814814815</v>
      </c>
      <c r="I18" s="26">
        <v>9</v>
      </c>
      <c r="J18" s="26">
        <v>22</v>
      </c>
      <c r="K18" s="21">
        <f t="shared" si="2"/>
        <v>11</v>
      </c>
      <c r="L18" s="65">
        <v>0.0038194444444444443</v>
      </c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7" customFormat="1" ht="15.75">
      <c r="A19" s="26">
        <v>10</v>
      </c>
      <c r="B19" s="81" t="s">
        <v>68</v>
      </c>
      <c r="C19" s="81" t="s">
        <v>40</v>
      </c>
      <c r="D19" s="82">
        <v>221</v>
      </c>
      <c r="E19" s="82">
        <v>1970</v>
      </c>
      <c r="F19" s="83">
        <v>0.020729166666666667</v>
      </c>
      <c r="G19" s="34">
        <f t="shared" si="0"/>
        <v>0.001736111111111111</v>
      </c>
      <c r="H19" s="34">
        <f t="shared" si="1"/>
        <v>0.02246527777777778</v>
      </c>
      <c r="I19" s="26">
        <v>10</v>
      </c>
      <c r="J19" s="26">
        <v>21</v>
      </c>
      <c r="K19" s="21">
        <f t="shared" si="2"/>
        <v>5</v>
      </c>
      <c r="L19" s="65">
        <v>0.001736111111111111</v>
      </c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7" customFormat="1" ht="15.75">
      <c r="A20" s="26">
        <v>11</v>
      </c>
      <c r="B20" s="81" t="s">
        <v>71</v>
      </c>
      <c r="C20" s="81" t="s">
        <v>43</v>
      </c>
      <c r="D20" s="82">
        <v>223</v>
      </c>
      <c r="E20" s="82">
        <v>1975</v>
      </c>
      <c r="F20" s="83">
        <v>0.02108796296296296</v>
      </c>
      <c r="G20" s="34">
        <f t="shared" si="0"/>
        <v>0.003472222222222222</v>
      </c>
      <c r="H20" s="34">
        <f t="shared" si="1"/>
        <v>0.024560185185185185</v>
      </c>
      <c r="I20" s="26">
        <v>11</v>
      </c>
      <c r="J20" s="26">
        <v>20</v>
      </c>
      <c r="K20" s="21">
        <f t="shared" si="2"/>
        <v>10</v>
      </c>
      <c r="L20" s="65">
        <v>0.003472222222222222</v>
      </c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7" customFormat="1" ht="15.75">
      <c r="A21" s="26">
        <v>12</v>
      </c>
      <c r="B21" s="81" t="s">
        <v>72</v>
      </c>
      <c r="C21" s="81" t="s">
        <v>41</v>
      </c>
      <c r="D21" s="82">
        <v>218</v>
      </c>
      <c r="E21" s="82">
        <v>1967</v>
      </c>
      <c r="F21" s="83">
        <v>0.024861111111111108</v>
      </c>
      <c r="G21" s="34">
        <f t="shared" si="0"/>
        <v>0.0006944444444444445</v>
      </c>
      <c r="H21" s="34">
        <f t="shared" si="1"/>
        <v>0.025555555555555554</v>
      </c>
      <c r="I21" s="26">
        <v>12</v>
      </c>
      <c r="J21" s="26">
        <v>19</v>
      </c>
      <c r="K21" s="21">
        <f t="shared" si="2"/>
        <v>2</v>
      </c>
      <c r="L21" s="66">
        <v>0.0006944444444444445</v>
      </c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7" customFormat="1" ht="15.75">
      <c r="A22" s="26">
        <v>13</v>
      </c>
      <c r="B22" s="81" t="s">
        <v>66</v>
      </c>
      <c r="C22" s="81" t="s">
        <v>115</v>
      </c>
      <c r="D22" s="82">
        <v>217</v>
      </c>
      <c r="E22" s="82">
        <v>1979</v>
      </c>
      <c r="F22" s="83">
        <v>0.020833333333333332</v>
      </c>
      <c r="G22" s="34">
        <f t="shared" si="0"/>
        <v>0.004861111111111111</v>
      </c>
      <c r="H22" s="34">
        <f t="shared" si="1"/>
        <v>0.025694444444444443</v>
      </c>
      <c r="I22" s="26">
        <v>13</v>
      </c>
      <c r="J22" s="26">
        <v>18</v>
      </c>
      <c r="K22" s="21">
        <f t="shared" si="2"/>
        <v>14</v>
      </c>
      <c r="L22" s="66">
        <v>0.004861111111111111</v>
      </c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7" customFormat="1" ht="15.75">
      <c r="A23" s="26">
        <v>14</v>
      </c>
      <c r="B23" s="81" t="s">
        <v>75</v>
      </c>
      <c r="C23" s="81" t="s">
        <v>42</v>
      </c>
      <c r="D23" s="82">
        <v>228</v>
      </c>
      <c r="E23" s="82">
        <v>1967</v>
      </c>
      <c r="F23" s="83">
        <v>0.04061342592592593</v>
      </c>
      <c r="G23" s="34">
        <f t="shared" si="0"/>
        <v>0.0006944444444444445</v>
      </c>
      <c r="H23" s="34">
        <f t="shared" si="1"/>
        <v>0.04130787037037037</v>
      </c>
      <c r="I23" s="26">
        <v>14</v>
      </c>
      <c r="J23" s="26">
        <v>17</v>
      </c>
      <c r="K23" s="21">
        <f t="shared" si="2"/>
        <v>2</v>
      </c>
      <c r="L23" s="66">
        <v>0.0006944444444444445</v>
      </c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7" customFormat="1" ht="32.25" customHeight="1">
      <c r="A24" s="30"/>
      <c r="B24" s="67"/>
      <c r="C24" s="67"/>
      <c r="D24" s="67"/>
      <c r="E24" s="68"/>
      <c r="F24" s="69"/>
      <c r="G24" s="70"/>
      <c r="H24" s="70"/>
      <c r="I24" s="30"/>
      <c r="J24" s="46" t="s">
        <v>24</v>
      </c>
      <c r="K24" s="21"/>
      <c r="L24" s="52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7" customFormat="1" ht="31.5">
      <c r="A25" s="10" t="s">
        <v>12</v>
      </c>
      <c r="B25" s="10" t="s">
        <v>9</v>
      </c>
      <c r="C25" s="10" t="s">
        <v>0</v>
      </c>
      <c r="D25" s="10" t="s">
        <v>1</v>
      </c>
      <c r="E25" s="10" t="s">
        <v>2</v>
      </c>
      <c r="F25" s="10" t="s">
        <v>6</v>
      </c>
      <c r="G25" s="10" t="s">
        <v>5</v>
      </c>
      <c r="H25" s="10" t="s">
        <v>3</v>
      </c>
      <c r="I25" s="10" t="s">
        <v>7</v>
      </c>
      <c r="J25" s="10" t="s">
        <v>8</v>
      </c>
      <c r="K25" s="21"/>
      <c r="L25" s="52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7" customFormat="1" ht="15.75">
      <c r="A26" s="91">
        <v>1</v>
      </c>
      <c r="B26" s="81" t="s">
        <v>44</v>
      </c>
      <c r="C26" s="81" t="s">
        <v>135</v>
      </c>
      <c r="D26" s="82">
        <v>201</v>
      </c>
      <c r="E26" s="82">
        <v>1957</v>
      </c>
      <c r="F26" s="83">
        <v>0.017627314814814814</v>
      </c>
      <c r="G26" s="34">
        <f aca="true" t="shared" si="3" ref="G26:G33">L26</f>
        <v>0.001388888888888889</v>
      </c>
      <c r="H26" s="34">
        <f aca="true" t="shared" si="4" ref="H26:H33">F26+G26</f>
        <v>0.019016203703703702</v>
      </c>
      <c r="I26" s="26">
        <v>1</v>
      </c>
      <c r="J26" s="26">
        <v>33</v>
      </c>
      <c r="K26" s="21">
        <f aca="true" t="shared" si="5" ref="K26:K33">E26-1953</f>
        <v>4</v>
      </c>
      <c r="L26" s="65">
        <v>0.001388888888888889</v>
      </c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7" customFormat="1" ht="15.75">
      <c r="A27" s="26">
        <v>2</v>
      </c>
      <c r="B27" s="86" t="s">
        <v>64</v>
      </c>
      <c r="C27" s="81" t="s">
        <v>42</v>
      </c>
      <c r="D27" s="82">
        <v>212</v>
      </c>
      <c r="E27" s="82">
        <v>1963</v>
      </c>
      <c r="F27" s="83">
        <v>0.016006944444444445</v>
      </c>
      <c r="G27" s="34">
        <f t="shared" si="3"/>
        <v>0.003472222222222222</v>
      </c>
      <c r="H27" s="34">
        <f t="shared" si="4"/>
        <v>0.019479166666666665</v>
      </c>
      <c r="I27" s="26">
        <v>2</v>
      </c>
      <c r="J27" s="26">
        <v>31</v>
      </c>
      <c r="K27" s="21">
        <f t="shared" si="5"/>
        <v>10</v>
      </c>
      <c r="L27" s="65">
        <v>0.003472222222222222</v>
      </c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7" customFormat="1" ht="15.75">
      <c r="A28" s="91">
        <v>3</v>
      </c>
      <c r="B28" s="81" t="s">
        <v>73</v>
      </c>
      <c r="C28" s="81" t="s">
        <v>135</v>
      </c>
      <c r="D28" s="82">
        <v>206</v>
      </c>
      <c r="E28" s="82">
        <v>1956</v>
      </c>
      <c r="F28" s="83">
        <v>0.021180555555555553</v>
      </c>
      <c r="G28" s="34">
        <f t="shared" si="3"/>
        <v>0.0010416666666666667</v>
      </c>
      <c r="H28" s="34">
        <f t="shared" si="4"/>
        <v>0.02222222222222222</v>
      </c>
      <c r="I28" s="26">
        <v>3</v>
      </c>
      <c r="J28" s="26">
        <v>29</v>
      </c>
      <c r="K28" s="21">
        <f t="shared" si="5"/>
        <v>3</v>
      </c>
      <c r="L28" s="65">
        <v>0.0010416666666666667</v>
      </c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7" customFormat="1" ht="15.75">
      <c r="A29" s="26">
        <v>4</v>
      </c>
      <c r="B29" s="81" t="s">
        <v>46</v>
      </c>
      <c r="C29" s="81" t="s">
        <v>135</v>
      </c>
      <c r="D29" s="82">
        <v>205</v>
      </c>
      <c r="E29" s="82">
        <v>1961</v>
      </c>
      <c r="F29" s="83">
        <v>0.02659722222222222</v>
      </c>
      <c r="G29" s="34">
        <f t="shared" si="3"/>
        <v>0.002777777777777778</v>
      </c>
      <c r="H29" s="34">
        <f t="shared" si="4"/>
        <v>0.029375</v>
      </c>
      <c r="I29" s="26">
        <v>4</v>
      </c>
      <c r="J29" s="26">
        <v>27</v>
      </c>
      <c r="K29" s="21">
        <f t="shared" si="5"/>
        <v>8</v>
      </c>
      <c r="L29" s="65">
        <v>0.002777777777777778</v>
      </c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7" customFormat="1" ht="15.75">
      <c r="A30" s="91">
        <v>5</v>
      </c>
      <c r="B30" s="81" t="s">
        <v>47</v>
      </c>
      <c r="C30" s="81" t="s">
        <v>135</v>
      </c>
      <c r="D30" s="82">
        <v>203</v>
      </c>
      <c r="E30" s="82">
        <v>1955</v>
      </c>
      <c r="F30" s="83">
        <v>0.03290509259259259</v>
      </c>
      <c r="G30" s="34">
        <f t="shared" si="3"/>
        <v>0.0006944444444444445</v>
      </c>
      <c r="H30" s="34">
        <f t="shared" si="4"/>
        <v>0.03359953703703703</v>
      </c>
      <c r="I30" s="26">
        <v>5</v>
      </c>
      <c r="J30" s="26">
        <v>26</v>
      </c>
      <c r="K30" s="21">
        <f t="shared" si="5"/>
        <v>2</v>
      </c>
      <c r="L30" s="65">
        <v>0.0006944444444444445</v>
      </c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7" customFormat="1" ht="15.75">
      <c r="A31" s="26">
        <v>6</v>
      </c>
      <c r="B31" s="81" t="s">
        <v>45</v>
      </c>
      <c r="C31" s="81" t="s">
        <v>135</v>
      </c>
      <c r="D31" s="82">
        <v>202</v>
      </c>
      <c r="E31" s="82">
        <v>1961</v>
      </c>
      <c r="F31" s="83">
        <v>0.03387731481481481</v>
      </c>
      <c r="G31" s="34">
        <f t="shared" si="3"/>
        <v>0.002777777777777778</v>
      </c>
      <c r="H31" s="34">
        <f t="shared" si="4"/>
        <v>0.036655092592592586</v>
      </c>
      <c r="I31" s="26">
        <v>6</v>
      </c>
      <c r="J31" s="26">
        <v>25</v>
      </c>
      <c r="K31" s="21">
        <f t="shared" si="5"/>
        <v>8</v>
      </c>
      <c r="L31" s="65">
        <v>0.002777777777777778</v>
      </c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7" customFormat="1" ht="15.75">
      <c r="A32" s="91">
        <v>7</v>
      </c>
      <c r="B32" s="81" t="s">
        <v>48</v>
      </c>
      <c r="C32" s="81" t="s">
        <v>135</v>
      </c>
      <c r="D32" s="82">
        <v>207</v>
      </c>
      <c r="E32" s="82">
        <v>1953</v>
      </c>
      <c r="F32" s="83">
        <v>0.03685185185185185</v>
      </c>
      <c r="G32" s="34">
        <f t="shared" si="3"/>
        <v>0</v>
      </c>
      <c r="H32" s="34">
        <f t="shared" si="4"/>
        <v>0.03685185185185185</v>
      </c>
      <c r="I32" s="26">
        <v>7</v>
      </c>
      <c r="J32" s="26">
        <v>24</v>
      </c>
      <c r="K32" s="21">
        <f t="shared" si="5"/>
        <v>0</v>
      </c>
      <c r="L32" s="52">
        <v>0</v>
      </c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7" customFormat="1" ht="15.75">
      <c r="A33" s="26">
        <v>8</v>
      </c>
      <c r="B33" s="81" t="s">
        <v>145</v>
      </c>
      <c r="C33" s="81" t="s">
        <v>135</v>
      </c>
      <c r="D33" s="82">
        <v>321</v>
      </c>
      <c r="E33" s="82">
        <v>1960</v>
      </c>
      <c r="F33" s="83">
        <v>0.040671296296296296</v>
      </c>
      <c r="G33" s="34">
        <f t="shared" si="3"/>
        <v>0.0024305555555555556</v>
      </c>
      <c r="H33" s="34">
        <f t="shared" si="4"/>
        <v>0.04310185185185185</v>
      </c>
      <c r="I33" s="26">
        <v>8</v>
      </c>
      <c r="J33" s="26">
        <v>23</v>
      </c>
      <c r="K33" s="21">
        <f t="shared" si="5"/>
        <v>7</v>
      </c>
      <c r="L33" s="65">
        <v>0.0024305555555555556</v>
      </c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7" customFormat="1" ht="15.75">
      <c r="A34" s="91">
        <v>9</v>
      </c>
      <c r="B34" s="81" t="s">
        <v>146</v>
      </c>
      <c r="C34" s="81" t="s">
        <v>136</v>
      </c>
      <c r="D34" s="82">
        <v>240</v>
      </c>
      <c r="E34" s="82">
        <v>1964</v>
      </c>
      <c r="F34" s="31"/>
      <c r="G34" s="34"/>
      <c r="H34" s="34" t="s">
        <v>26</v>
      </c>
      <c r="I34" s="26"/>
      <c r="J34" s="26"/>
      <c r="K34" s="21"/>
      <c r="L34" s="6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7" customFormat="1" ht="15.75">
      <c r="A35" s="26">
        <v>10</v>
      </c>
      <c r="B35" s="81" t="s">
        <v>156</v>
      </c>
      <c r="C35" s="81" t="s">
        <v>135</v>
      </c>
      <c r="D35" s="82">
        <v>244</v>
      </c>
      <c r="E35" s="82">
        <v>1952</v>
      </c>
      <c r="F35" s="31"/>
      <c r="G35" s="34"/>
      <c r="H35" s="34" t="s">
        <v>26</v>
      </c>
      <c r="I35" s="26"/>
      <c r="J35" s="26"/>
      <c r="K35" s="21"/>
      <c r="L35" s="6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7" customFormat="1" ht="30.75" customHeight="1">
      <c r="A36" s="30"/>
      <c r="B36" s="67"/>
      <c r="C36" s="67"/>
      <c r="D36" s="67"/>
      <c r="E36" s="68"/>
      <c r="F36" s="69"/>
      <c r="G36" s="70"/>
      <c r="H36" s="70"/>
      <c r="I36" s="30"/>
      <c r="J36" s="46" t="s">
        <v>25</v>
      </c>
      <c r="K36" s="21"/>
      <c r="L36" s="52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7" customFormat="1" ht="37.5" customHeight="1">
      <c r="A37" s="53" t="s">
        <v>12</v>
      </c>
      <c r="B37" s="53" t="s">
        <v>9</v>
      </c>
      <c r="C37" s="53" t="s">
        <v>0</v>
      </c>
      <c r="D37" s="53" t="s">
        <v>1</v>
      </c>
      <c r="E37" s="53" t="s">
        <v>2</v>
      </c>
      <c r="F37" s="53" t="s">
        <v>6</v>
      </c>
      <c r="G37" s="53" t="s">
        <v>5</v>
      </c>
      <c r="H37" s="53" t="s">
        <v>3</v>
      </c>
      <c r="I37" s="53" t="s">
        <v>7</v>
      </c>
      <c r="J37" s="53" t="s">
        <v>8</v>
      </c>
      <c r="K37" s="21"/>
      <c r="L37" s="52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7" customFormat="1" ht="15">
      <c r="A38" s="26">
        <v>1</v>
      </c>
      <c r="B38" s="81" t="s">
        <v>121</v>
      </c>
      <c r="C38" s="81" t="s">
        <v>40</v>
      </c>
      <c r="D38" s="82">
        <v>101</v>
      </c>
      <c r="E38" s="82">
        <v>1962</v>
      </c>
      <c r="F38" s="83">
        <v>0.018449074074074073</v>
      </c>
      <c r="G38" s="34">
        <f aca="true" t="shared" si="6" ref="G38:G51">L38</f>
        <v>0.007291666666666666</v>
      </c>
      <c r="H38" s="34">
        <f aca="true" t="shared" si="7" ref="H38:H51">F38+G38</f>
        <v>0.025740740740740738</v>
      </c>
      <c r="I38" s="26">
        <v>1</v>
      </c>
      <c r="J38" s="26">
        <v>33</v>
      </c>
      <c r="K38" s="32">
        <f aca="true" t="shared" si="8" ref="K38:K49">E38-1941</f>
        <v>21</v>
      </c>
      <c r="L38" s="34">
        <v>0.007291666666666666</v>
      </c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7" customFormat="1" ht="15">
      <c r="A39" s="26">
        <v>2</v>
      </c>
      <c r="B39" s="81" t="s">
        <v>123</v>
      </c>
      <c r="C39" s="81" t="s">
        <v>41</v>
      </c>
      <c r="D39" s="82">
        <v>163</v>
      </c>
      <c r="E39" s="82">
        <v>1963</v>
      </c>
      <c r="F39" s="83">
        <v>0.018333333333333333</v>
      </c>
      <c r="G39" s="34">
        <f t="shared" si="6"/>
        <v>0.007638888888888889</v>
      </c>
      <c r="H39" s="34">
        <f t="shared" si="7"/>
        <v>0.025972222222222223</v>
      </c>
      <c r="I39" s="26">
        <v>2</v>
      </c>
      <c r="J39" s="26">
        <v>31</v>
      </c>
      <c r="K39" s="32">
        <f t="shared" si="8"/>
        <v>22</v>
      </c>
      <c r="L39" s="34">
        <v>0.007638888888888889</v>
      </c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7" customFormat="1" ht="15">
      <c r="A40" s="26">
        <v>3</v>
      </c>
      <c r="B40" s="81" t="s">
        <v>127</v>
      </c>
      <c r="C40" s="81" t="s">
        <v>42</v>
      </c>
      <c r="D40" s="82">
        <v>167</v>
      </c>
      <c r="E40" s="82">
        <v>1949</v>
      </c>
      <c r="F40" s="83">
        <v>0.02431712962962963</v>
      </c>
      <c r="G40" s="34">
        <f t="shared" si="6"/>
        <v>0.002777777777777778</v>
      </c>
      <c r="H40" s="34">
        <f t="shared" si="7"/>
        <v>0.027094907407407408</v>
      </c>
      <c r="I40" s="26">
        <v>3</v>
      </c>
      <c r="J40" s="26">
        <v>29</v>
      </c>
      <c r="K40" s="32">
        <f t="shared" si="8"/>
        <v>8</v>
      </c>
      <c r="L40" s="34">
        <v>0.002777777777777778</v>
      </c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s="7" customFormat="1" ht="15">
      <c r="A41" s="26">
        <v>4</v>
      </c>
      <c r="B41" s="81" t="s">
        <v>147</v>
      </c>
      <c r="C41" s="81" t="s">
        <v>42</v>
      </c>
      <c r="D41" s="82">
        <v>319</v>
      </c>
      <c r="E41" s="82">
        <v>1960</v>
      </c>
      <c r="F41" s="83">
        <v>0.021099537037037038</v>
      </c>
      <c r="G41" s="34">
        <f t="shared" si="6"/>
        <v>0.006597222222222222</v>
      </c>
      <c r="H41" s="34">
        <f t="shared" si="7"/>
        <v>0.02769675925925926</v>
      </c>
      <c r="I41" s="26">
        <v>4</v>
      </c>
      <c r="J41" s="26">
        <v>27</v>
      </c>
      <c r="K41" s="32">
        <f t="shared" si="8"/>
        <v>19</v>
      </c>
      <c r="L41" s="34">
        <v>0.006597222222222222</v>
      </c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s="7" customFormat="1" ht="15.75">
      <c r="A42" s="26">
        <v>5</v>
      </c>
      <c r="B42" s="81" t="s">
        <v>124</v>
      </c>
      <c r="C42" s="81" t="s">
        <v>42</v>
      </c>
      <c r="D42" s="82">
        <v>105</v>
      </c>
      <c r="E42" s="82">
        <v>1950</v>
      </c>
      <c r="F42" s="83">
        <v>0.025023148148148145</v>
      </c>
      <c r="G42" s="34">
        <f t="shared" si="6"/>
        <v>0.0031249999999999997</v>
      </c>
      <c r="H42" s="34">
        <f t="shared" si="7"/>
        <v>0.028148148148148144</v>
      </c>
      <c r="I42" s="26">
        <v>5</v>
      </c>
      <c r="J42" s="26">
        <v>26</v>
      </c>
      <c r="K42" s="32">
        <f t="shared" si="8"/>
        <v>9</v>
      </c>
      <c r="L42" s="63">
        <v>0.0031249999999999997</v>
      </c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s="7" customFormat="1" ht="15">
      <c r="A43" s="26">
        <v>6</v>
      </c>
      <c r="B43" s="81" t="s">
        <v>81</v>
      </c>
      <c r="C43" s="81" t="s">
        <v>42</v>
      </c>
      <c r="D43" s="82">
        <v>169</v>
      </c>
      <c r="E43" s="82">
        <v>1961</v>
      </c>
      <c r="F43" s="83">
        <v>0.021944444444444447</v>
      </c>
      <c r="G43" s="34">
        <f t="shared" si="6"/>
        <v>0.006944444444444444</v>
      </c>
      <c r="H43" s="34">
        <f t="shared" si="7"/>
        <v>0.02888888888888889</v>
      </c>
      <c r="I43" s="26">
        <v>6</v>
      </c>
      <c r="J43" s="26">
        <v>25</v>
      </c>
      <c r="K43" s="32">
        <f t="shared" si="8"/>
        <v>20</v>
      </c>
      <c r="L43" s="34">
        <v>0.006944444444444444</v>
      </c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s="7" customFormat="1" ht="15">
      <c r="A44" s="26">
        <v>7</v>
      </c>
      <c r="B44" s="81" t="s">
        <v>148</v>
      </c>
      <c r="C44" s="81" t="s">
        <v>98</v>
      </c>
      <c r="D44" s="82">
        <v>332</v>
      </c>
      <c r="E44" s="82">
        <v>1964</v>
      </c>
      <c r="F44" s="83">
        <v>0.022407407407407407</v>
      </c>
      <c r="G44" s="34">
        <f t="shared" si="6"/>
        <v>0.007986111111111112</v>
      </c>
      <c r="H44" s="34">
        <f t="shared" si="7"/>
        <v>0.03039351851851852</v>
      </c>
      <c r="I44" s="26">
        <v>7</v>
      </c>
      <c r="J44" s="26">
        <v>24</v>
      </c>
      <c r="K44" s="32">
        <f t="shared" si="8"/>
        <v>23</v>
      </c>
      <c r="L44" s="34">
        <v>0.007986111111111112</v>
      </c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s="7" customFormat="1" ht="15">
      <c r="A45" s="26">
        <v>8</v>
      </c>
      <c r="B45" s="81" t="s">
        <v>125</v>
      </c>
      <c r="C45" s="81" t="s">
        <v>41</v>
      </c>
      <c r="D45" s="82">
        <v>109</v>
      </c>
      <c r="E45" s="82">
        <v>1960</v>
      </c>
      <c r="F45" s="83">
        <v>0.025069444444444446</v>
      </c>
      <c r="G45" s="34">
        <f t="shared" si="6"/>
        <v>0.006597222222222222</v>
      </c>
      <c r="H45" s="34">
        <f t="shared" si="7"/>
        <v>0.03166666666666667</v>
      </c>
      <c r="I45" s="26">
        <v>8</v>
      </c>
      <c r="J45" s="26">
        <v>23</v>
      </c>
      <c r="K45" s="32">
        <f t="shared" si="8"/>
        <v>19</v>
      </c>
      <c r="L45" s="34">
        <v>0.006597222222222222</v>
      </c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s="7" customFormat="1" ht="15">
      <c r="A46" s="26">
        <v>9</v>
      </c>
      <c r="B46" s="81" t="s">
        <v>128</v>
      </c>
      <c r="C46" s="81" t="s">
        <v>42</v>
      </c>
      <c r="D46" s="82">
        <v>162</v>
      </c>
      <c r="E46" s="82">
        <v>1960</v>
      </c>
      <c r="F46" s="83">
        <v>0.027777777777777776</v>
      </c>
      <c r="G46" s="34">
        <f t="shared" si="6"/>
        <v>0.006597222222222222</v>
      </c>
      <c r="H46" s="34">
        <f t="shared" si="7"/>
        <v>0.034374999999999996</v>
      </c>
      <c r="I46" s="26">
        <v>9</v>
      </c>
      <c r="J46" s="26">
        <v>22</v>
      </c>
      <c r="K46" s="32">
        <f t="shared" si="8"/>
        <v>19</v>
      </c>
      <c r="L46" s="34">
        <v>0.006597222222222222</v>
      </c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s="7" customFormat="1" ht="15">
      <c r="A47" s="26">
        <v>10</v>
      </c>
      <c r="B47" s="81" t="s">
        <v>149</v>
      </c>
      <c r="C47" s="81" t="s">
        <v>79</v>
      </c>
      <c r="D47" s="82">
        <v>111</v>
      </c>
      <c r="E47" s="82">
        <v>1957</v>
      </c>
      <c r="F47" s="83">
        <v>0.03274305555555555</v>
      </c>
      <c r="G47" s="34">
        <f t="shared" si="6"/>
        <v>0.005555555555555556</v>
      </c>
      <c r="H47" s="34">
        <f t="shared" si="7"/>
        <v>0.03829861111111111</v>
      </c>
      <c r="I47" s="26">
        <v>10</v>
      </c>
      <c r="J47" s="26">
        <v>21</v>
      </c>
      <c r="K47" s="32">
        <f t="shared" si="8"/>
        <v>16</v>
      </c>
      <c r="L47" s="34">
        <v>0.005555555555555556</v>
      </c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s="7" customFormat="1" ht="15">
      <c r="A48" s="26">
        <v>11</v>
      </c>
      <c r="B48" s="81" t="s">
        <v>126</v>
      </c>
      <c r="C48" s="81" t="s">
        <v>42</v>
      </c>
      <c r="D48" s="82">
        <v>113</v>
      </c>
      <c r="E48" s="82">
        <v>1956</v>
      </c>
      <c r="F48" s="83">
        <v>0.0350462962962963</v>
      </c>
      <c r="G48" s="34">
        <f t="shared" si="6"/>
        <v>0.005208333333333333</v>
      </c>
      <c r="H48" s="34">
        <f t="shared" si="7"/>
        <v>0.04025462962962963</v>
      </c>
      <c r="I48" s="26">
        <v>11</v>
      </c>
      <c r="J48" s="26">
        <v>20</v>
      </c>
      <c r="K48" s="32">
        <f t="shared" si="8"/>
        <v>15</v>
      </c>
      <c r="L48" s="34">
        <v>0.005208333333333333</v>
      </c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s="7" customFormat="1" ht="15.75">
      <c r="A49" s="26">
        <v>12</v>
      </c>
      <c r="B49" s="81" t="s">
        <v>129</v>
      </c>
      <c r="C49" s="81" t="s">
        <v>79</v>
      </c>
      <c r="D49" s="82">
        <v>112</v>
      </c>
      <c r="E49" s="82">
        <v>1948</v>
      </c>
      <c r="F49" s="83">
        <v>0.044988425925925925</v>
      </c>
      <c r="G49" s="34">
        <f t="shared" si="6"/>
        <v>0.0024305555555555556</v>
      </c>
      <c r="H49" s="34">
        <f t="shared" si="7"/>
        <v>0.04741898148148148</v>
      </c>
      <c r="I49" s="26">
        <v>12</v>
      </c>
      <c r="J49" s="26">
        <v>19</v>
      </c>
      <c r="K49" s="32">
        <f t="shared" si="8"/>
        <v>7</v>
      </c>
      <c r="L49" s="63">
        <v>0.0024305555555555556</v>
      </c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s="7" customFormat="1" ht="15">
      <c r="A50" s="26">
        <v>13</v>
      </c>
      <c r="B50" s="81" t="s">
        <v>130</v>
      </c>
      <c r="C50" s="81" t="s">
        <v>42</v>
      </c>
      <c r="D50" s="82">
        <v>316</v>
      </c>
      <c r="E50" s="82">
        <v>1941</v>
      </c>
      <c r="F50" s="83">
        <v>0.04769675925925926</v>
      </c>
      <c r="G50" s="34">
        <f t="shared" si="6"/>
        <v>0</v>
      </c>
      <c r="H50" s="34">
        <f t="shared" si="7"/>
        <v>0.04769675925925926</v>
      </c>
      <c r="I50" s="26">
        <v>13</v>
      </c>
      <c r="J50" s="26">
        <v>18</v>
      </c>
      <c r="K50" s="32"/>
      <c r="L50" s="34">
        <v>0</v>
      </c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s="7" customFormat="1" ht="15">
      <c r="A51" s="26">
        <v>14</v>
      </c>
      <c r="B51" s="81" t="s">
        <v>131</v>
      </c>
      <c r="C51" s="81" t="s">
        <v>42</v>
      </c>
      <c r="D51" s="82">
        <v>149</v>
      </c>
      <c r="E51" s="82">
        <v>1964</v>
      </c>
      <c r="F51" s="31">
        <v>0.08072916666666667</v>
      </c>
      <c r="G51" s="34">
        <f t="shared" si="6"/>
        <v>0.007986111111111112</v>
      </c>
      <c r="H51" s="34">
        <f t="shared" si="7"/>
        <v>0.08871527777777778</v>
      </c>
      <c r="I51" s="26">
        <v>14</v>
      </c>
      <c r="J51" s="26">
        <v>17</v>
      </c>
      <c r="K51" s="32">
        <f>E51-1941</f>
        <v>23</v>
      </c>
      <c r="L51" s="34">
        <v>0.007986111111111112</v>
      </c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s="7" customFormat="1" ht="15">
      <c r="A52" s="26">
        <v>15</v>
      </c>
      <c r="B52" s="81" t="s">
        <v>122</v>
      </c>
      <c r="C52" s="81" t="s">
        <v>42</v>
      </c>
      <c r="D52" s="82">
        <v>102</v>
      </c>
      <c r="E52" s="82">
        <v>1957</v>
      </c>
      <c r="F52" s="31"/>
      <c r="G52" s="34"/>
      <c r="H52" s="34" t="s">
        <v>26</v>
      </c>
      <c r="I52" s="26"/>
      <c r="J52" s="26"/>
      <c r="K52" s="32"/>
      <c r="L52" s="34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s="7" customFormat="1" ht="15">
      <c r="A53" s="26">
        <v>16</v>
      </c>
      <c r="B53" s="81" t="s">
        <v>120</v>
      </c>
      <c r="C53" s="81" t="s">
        <v>42</v>
      </c>
      <c r="D53" s="82">
        <v>107</v>
      </c>
      <c r="E53" s="82">
        <v>1963</v>
      </c>
      <c r="F53" s="31"/>
      <c r="G53" s="34"/>
      <c r="H53" s="34" t="s">
        <v>26</v>
      </c>
      <c r="I53" s="26"/>
      <c r="J53" s="26"/>
      <c r="K53" s="32"/>
      <c r="L53" s="34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s="7" customFormat="1" ht="15">
      <c r="A54" s="26">
        <v>17</v>
      </c>
      <c r="B54" s="81" t="s">
        <v>150</v>
      </c>
      <c r="C54" s="81" t="s">
        <v>42</v>
      </c>
      <c r="D54" s="82">
        <v>336</v>
      </c>
      <c r="E54" s="82">
        <v>1963</v>
      </c>
      <c r="F54" s="31"/>
      <c r="G54" s="34"/>
      <c r="H54" s="34" t="s">
        <v>26</v>
      </c>
      <c r="I54" s="26"/>
      <c r="J54" s="26"/>
      <c r="K54" s="32"/>
      <c r="L54" s="34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s="7" customFormat="1" ht="15.75">
      <c r="A55" s="5"/>
      <c r="B55" s="4"/>
      <c r="C55" s="5"/>
      <c r="D55" s="5"/>
      <c r="E55" s="5"/>
      <c r="F55" s="5"/>
      <c r="G55" s="5"/>
      <c r="H55" s="5"/>
      <c r="I55" s="5"/>
      <c r="J55" s="5"/>
      <c r="K55" s="5"/>
      <c r="L55" s="52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s="7" customFormat="1" ht="15">
      <c r="A56" s="5"/>
      <c r="B56" s="5" t="s">
        <v>13</v>
      </c>
      <c r="C56" s="29"/>
      <c r="D56" s="5" t="s">
        <v>15</v>
      </c>
      <c r="E56" s="5"/>
      <c r="F56" s="5" t="s">
        <v>17</v>
      </c>
      <c r="G56" s="5" t="s">
        <v>19</v>
      </c>
      <c r="H56" s="5"/>
      <c r="I56" s="5"/>
      <c r="J56" s="5"/>
      <c r="K56" s="5"/>
      <c r="L56" s="52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s="7" customFormat="1" ht="15">
      <c r="A57" s="5"/>
      <c r="B57" s="5"/>
      <c r="C57" s="29"/>
      <c r="D57" s="5"/>
      <c r="E57" s="5"/>
      <c r="F57" s="5"/>
      <c r="G57" s="5"/>
      <c r="H57" s="5"/>
      <c r="I57" s="5"/>
      <c r="J57" s="5"/>
      <c r="K57" s="5"/>
      <c r="L57" s="52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s="7" customFormat="1" ht="15">
      <c r="A58" s="5"/>
      <c r="B58" s="5" t="s">
        <v>14</v>
      </c>
      <c r="C58" s="29"/>
      <c r="D58" s="5" t="s">
        <v>16</v>
      </c>
      <c r="E58" s="5"/>
      <c r="F58" s="5" t="s">
        <v>18</v>
      </c>
      <c r="G58" s="5" t="s">
        <v>19</v>
      </c>
      <c r="H58" s="5"/>
      <c r="I58" s="5"/>
      <c r="J58" s="5"/>
      <c r="K58" s="5"/>
      <c r="L58" s="52"/>
      <c r="M58" s="5"/>
      <c r="N58" s="5"/>
      <c r="O58" s="5"/>
      <c r="P58" s="5"/>
      <c r="Q58" s="5"/>
      <c r="R58" s="5"/>
      <c r="S58" s="5"/>
      <c r="T58" s="5"/>
      <c r="U58" s="5"/>
      <c r="V58" s="5"/>
    </row>
  </sheetData>
  <sheetProtection/>
  <mergeCells count="4">
    <mergeCell ref="A1:J1"/>
    <mergeCell ref="A2:J2"/>
    <mergeCell ref="A4:J4"/>
    <mergeCell ref="A6:J6"/>
  </mergeCells>
  <printOptions/>
  <pageMargins left="0.99" right="0.15" top="0.34" bottom="0.2" header="0.33" footer="0.13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V46"/>
  <sheetViews>
    <sheetView view="pageBreakPreview" zoomScaleSheetLayoutView="100" zoomScalePageLayoutView="0" workbookViewId="0" topLeftCell="A28">
      <selection activeCell="J41" sqref="J41"/>
    </sheetView>
  </sheetViews>
  <sheetFormatPr defaultColWidth="9.00390625" defaultRowHeight="12.75"/>
  <cols>
    <col min="1" max="1" width="6.00390625" style="1" customWidth="1"/>
    <col min="2" max="2" width="26.75390625" style="1" customWidth="1"/>
    <col min="3" max="3" width="23.75390625" style="1" customWidth="1"/>
    <col min="4" max="4" width="8.75390625" style="1" customWidth="1"/>
    <col min="5" max="5" width="8.375" style="1" customWidth="1"/>
    <col min="6" max="6" width="8.875" style="35" customWidth="1"/>
    <col min="7" max="7" width="9.375" style="35" customWidth="1"/>
    <col min="8" max="8" width="9.25390625" style="48" customWidth="1"/>
    <col min="9" max="9" width="8.625" style="1" customWidth="1"/>
    <col min="10" max="10" width="10.125" style="17" customWidth="1"/>
    <col min="11" max="22" width="9.125" style="1" customWidth="1"/>
  </cols>
  <sheetData>
    <row r="1" spans="1:10" ht="12.75">
      <c r="A1" s="150" t="s">
        <v>10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.75">
      <c r="A2" s="150" t="s">
        <v>32</v>
      </c>
      <c r="B2" s="150"/>
      <c r="C2" s="150"/>
      <c r="D2" s="150"/>
      <c r="E2" s="150"/>
      <c r="F2" s="150"/>
      <c r="G2" s="150"/>
      <c r="H2" s="150"/>
      <c r="I2" s="150"/>
      <c r="J2" s="150"/>
    </row>
    <row r="3" ht="5.25" customHeight="1"/>
    <row r="4" spans="1:22" s="20" customFormat="1" ht="52.5" customHeight="1" thickBot="1">
      <c r="A4" s="151" t="s">
        <v>85</v>
      </c>
      <c r="B4" s="151"/>
      <c r="C4" s="151"/>
      <c r="D4" s="151"/>
      <c r="E4" s="151"/>
      <c r="F4" s="151"/>
      <c r="G4" s="151"/>
      <c r="H4" s="151"/>
      <c r="I4" s="151"/>
      <c r="J4" s="151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ht="13.5" thickTop="1">
      <c r="A5" s="1" t="s">
        <v>151</v>
      </c>
    </row>
    <row r="6" spans="1:10" ht="18">
      <c r="A6" s="152" t="s">
        <v>27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22" s="7" customFormat="1" ht="15.75">
      <c r="A7" s="5"/>
      <c r="B7" s="5"/>
      <c r="C7" s="5"/>
      <c r="D7" s="5"/>
      <c r="E7" s="5"/>
      <c r="F7" s="36"/>
      <c r="G7" s="36"/>
      <c r="H7" s="49"/>
      <c r="I7" s="5"/>
      <c r="J7" s="18" t="s">
        <v>22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7" customFormat="1" ht="15">
      <c r="A8" s="5"/>
      <c r="B8" s="5"/>
      <c r="C8" s="5"/>
      <c r="D8" s="5"/>
      <c r="E8" s="5"/>
      <c r="F8" s="36"/>
      <c r="G8" s="36"/>
      <c r="H8" s="49"/>
      <c r="I8" s="5"/>
      <c r="J8" s="1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9" customFormat="1" ht="31.5" customHeight="1">
      <c r="A9" s="10" t="s">
        <v>12</v>
      </c>
      <c r="B9" s="10" t="s">
        <v>9</v>
      </c>
      <c r="C9" s="10" t="s">
        <v>0</v>
      </c>
      <c r="D9" s="10" t="s">
        <v>1</v>
      </c>
      <c r="E9" s="10" t="s">
        <v>2</v>
      </c>
      <c r="F9" s="37" t="s">
        <v>29</v>
      </c>
      <c r="G9" s="37" t="s">
        <v>152</v>
      </c>
      <c r="H9" s="47" t="s">
        <v>30</v>
      </c>
      <c r="I9" s="10" t="s">
        <v>28</v>
      </c>
      <c r="J9" s="10" t="s">
        <v>7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7" customFormat="1" ht="15.75">
      <c r="A10" s="26">
        <v>1</v>
      </c>
      <c r="B10" s="81" t="s">
        <v>51</v>
      </c>
      <c r="C10" s="81" t="s">
        <v>42</v>
      </c>
      <c r="D10" s="82">
        <v>129</v>
      </c>
      <c r="E10" s="82">
        <v>1969</v>
      </c>
      <c r="F10" s="26">
        <v>33</v>
      </c>
      <c r="G10" s="26">
        <v>33</v>
      </c>
      <c r="H10" s="40">
        <v>31</v>
      </c>
      <c r="I10" s="32">
        <f aca="true" t="shared" si="0" ref="I10:I41">F10+G10+H10</f>
        <v>97</v>
      </c>
      <c r="J10" s="40">
        <v>1</v>
      </c>
      <c r="K10" s="2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7" customFormat="1" ht="15.75">
      <c r="A11" s="26">
        <v>2</v>
      </c>
      <c r="B11" s="81" t="s">
        <v>88</v>
      </c>
      <c r="C11" s="81" t="s">
        <v>40</v>
      </c>
      <c r="D11" s="82">
        <v>168</v>
      </c>
      <c r="E11" s="82">
        <v>1969</v>
      </c>
      <c r="F11" s="26">
        <v>31</v>
      </c>
      <c r="G11" s="26">
        <v>31</v>
      </c>
      <c r="H11" s="40">
        <v>27</v>
      </c>
      <c r="I11" s="32">
        <f t="shared" si="0"/>
        <v>89</v>
      </c>
      <c r="J11" s="40">
        <v>2</v>
      </c>
      <c r="K11" s="2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7" customFormat="1" ht="15.75">
      <c r="A12" s="26">
        <v>3</v>
      </c>
      <c r="B12" s="81" t="s">
        <v>92</v>
      </c>
      <c r="C12" s="81" t="s">
        <v>99</v>
      </c>
      <c r="D12" s="82">
        <v>166</v>
      </c>
      <c r="E12" s="82">
        <v>1970</v>
      </c>
      <c r="F12" s="26">
        <v>26</v>
      </c>
      <c r="G12" s="26">
        <v>29</v>
      </c>
      <c r="H12" s="40">
        <v>33</v>
      </c>
      <c r="I12" s="32">
        <f t="shared" si="0"/>
        <v>88</v>
      </c>
      <c r="J12" s="40">
        <v>3</v>
      </c>
      <c r="K12" s="2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7" customFormat="1" ht="15.75">
      <c r="A13" s="26">
        <v>4</v>
      </c>
      <c r="B13" s="81" t="s">
        <v>56</v>
      </c>
      <c r="C13" s="81" t="s">
        <v>98</v>
      </c>
      <c r="D13" s="82">
        <v>124</v>
      </c>
      <c r="E13" s="82">
        <v>1969</v>
      </c>
      <c r="F13" s="26">
        <v>29</v>
      </c>
      <c r="G13" s="26">
        <v>26</v>
      </c>
      <c r="H13" s="38">
        <v>25</v>
      </c>
      <c r="I13" s="32">
        <f t="shared" si="0"/>
        <v>80</v>
      </c>
      <c r="J13" s="40">
        <v>4</v>
      </c>
      <c r="K13" s="21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s="7" customFormat="1" ht="15.75">
      <c r="A14" s="26">
        <v>5</v>
      </c>
      <c r="B14" s="81" t="s">
        <v>50</v>
      </c>
      <c r="C14" s="81" t="s">
        <v>40</v>
      </c>
      <c r="D14" s="82">
        <v>121</v>
      </c>
      <c r="E14" s="82">
        <v>1976</v>
      </c>
      <c r="F14" s="26">
        <v>24</v>
      </c>
      <c r="G14" s="26">
        <v>24</v>
      </c>
      <c r="H14" s="38">
        <v>26</v>
      </c>
      <c r="I14" s="32">
        <f t="shared" si="0"/>
        <v>74</v>
      </c>
      <c r="J14" s="40">
        <v>5</v>
      </c>
      <c r="K14" s="21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7" customFormat="1" ht="15.75">
      <c r="A15" s="26">
        <v>6</v>
      </c>
      <c r="B15" s="81" t="s">
        <v>87</v>
      </c>
      <c r="C15" s="81" t="s">
        <v>42</v>
      </c>
      <c r="D15" s="82">
        <v>172</v>
      </c>
      <c r="E15" s="82">
        <v>1979</v>
      </c>
      <c r="F15" s="26">
        <v>25</v>
      </c>
      <c r="G15" s="26">
        <v>25</v>
      </c>
      <c r="H15" s="38">
        <v>24</v>
      </c>
      <c r="I15" s="32">
        <f t="shared" si="0"/>
        <v>74</v>
      </c>
      <c r="J15" s="40">
        <v>5</v>
      </c>
      <c r="K15" s="21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7" customFormat="1" ht="15.75">
      <c r="A16" s="26">
        <v>7</v>
      </c>
      <c r="B16" s="81" t="s">
        <v>141</v>
      </c>
      <c r="C16" s="81" t="s">
        <v>42</v>
      </c>
      <c r="D16" s="82">
        <v>123</v>
      </c>
      <c r="E16" s="82">
        <v>1974</v>
      </c>
      <c r="F16" s="26">
        <v>17</v>
      </c>
      <c r="G16" s="26">
        <v>27</v>
      </c>
      <c r="H16" s="38">
        <v>29</v>
      </c>
      <c r="I16" s="32">
        <f t="shared" si="0"/>
        <v>73</v>
      </c>
      <c r="J16" s="40">
        <v>7</v>
      </c>
      <c r="K16" s="2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7" customFormat="1" ht="15.75">
      <c r="A17" s="26">
        <v>8</v>
      </c>
      <c r="B17" s="81" t="s">
        <v>91</v>
      </c>
      <c r="C17" s="81" t="s">
        <v>99</v>
      </c>
      <c r="D17" s="82">
        <v>165</v>
      </c>
      <c r="E17" s="82">
        <v>1974</v>
      </c>
      <c r="F17" s="26">
        <v>23</v>
      </c>
      <c r="G17" s="26">
        <v>23</v>
      </c>
      <c r="H17" s="38">
        <v>23</v>
      </c>
      <c r="I17" s="32">
        <f t="shared" si="0"/>
        <v>69</v>
      </c>
      <c r="J17" s="40">
        <v>8</v>
      </c>
      <c r="K17" s="21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7" customFormat="1" ht="15.75">
      <c r="A18" s="26">
        <v>9</v>
      </c>
      <c r="B18" s="81" t="s">
        <v>90</v>
      </c>
      <c r="C18" s="81" t="s">
        <v>99</v>
      </c>
      <c r="D18" s="82">
        <v>153</v>
      </c>
      <c r="E18" s="82">
        <v>1975</v>
      </c>
      <c r="F18" s="26">
        <v>20</v>
      </c>
      <c r="G18" s="26">
        <v>21</v>
      </c>
      <c r="H18" s="38">
        <v>22</v>
      </c>
      <c r="I18" s="32">
        <f t="shared" si="0"/>
        <v>63</v>
      </c>
      <c r="J18" s="40">
        <v>9</v>
      </c>
      <c r="K18" s="21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7" customFormat="1" ht="15.75">
      <c r="A19" s="26">
        <v>10</v>
      </c>
      <c r="B19" s="81" t="s">
        <v>139</v>
      </c>
      <c r="C19" s="81" t="s">
        <v>41</v>
      </c>
      <c r="D19" s="82">
        <v>315</v>
      </c>
      <c r="E19" s="82">
        <v>1979</v>
      </c>
      <c r="F19" s="26">
        <v>12</v>
      </c>
      <c r="G19" s="26">
        <v>19</v>
      </c>
      <c r="H19" s="38">
        <v>20</v>
      </c>
      <c r="I19" s="32">
        <f t="shared" si="0"/>
        <v>51</v>
      </c>
      <c r="J19" s="40">
        <v>10</v>
      </c>
      <c r="K19" s="21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7" customFormat="1" ht="15.75">
      <c r="A20" s="26">
        <v>11</v>
      </c>
      <c r="B20" s="81" t="s">
        <v>59</v>
      </c>
      <c r="C20" s="81" t="s">
        <v>42</v>
      </c>
      <c r="D20" s="82">
        <v>137</v>
      </c>
      <c r="E20" s="82">
        <v>1967</v>
      </c>
      <c r="F20" s="26">
        <v>19</v>
      </c>
      <c r="G20" s="26">
        <v>15</v>
      </c>
      <c r="H20" s="38">
        <v>13</v>
      </c>
      <c r="I20" s="32">
        <f t="shared" si="0"/>
        <v>47</v>
      </c>
      <c r="J20" s="40">
        <v>11</v>
      </c>
      <c r="K20" s="2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7" customFormat="1" ht="15.75">
      <c r="A21" s="26">
        <v>12</v>
      </c>
      <c r="B21" s="81" t="s">
        <v>96</v>
      </c>
      <c r="C21" s="81" t="s">
        <v>41</v>
      </c>
      <c r="D21" s="82">
        <v>160</v>
      </c>
      <c r="E21" s="82">
        <v>1978</v>
      </c>
      <c r="F21" s="26">
        <v>0</v>
      </c>
      <c r="G21" s="26">
        <v>20</v>
      </c>
      <c r="H21" s="38">
        <v>21</v>
      </c>
      <c r="I21" s="32">
        <f t="shared" si="0"/>
        <v>41</v>
      </c>
      <c r="J21" s="40">
        <v>12</v>
      </c>
      <c r="K21" s="2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7" customFormat="1" ht="15.75">
      <c r="A22" s="26">
        <v>13</v>
      </c>
      <c r="B22" s="81" t="s">
        <v>55</v>
      </c>
      <c r="C22" s="81" t="s">
        <v>98</v>
      </c>
      <c r="D22" s="82">
        <v>125</v>
      </c>
      <c r="E22" s="82">
        <v>1969</v>
      </c>
      <c r="F22" s="26">
        <v>21</v>
      </c>
      <c r="G22" s="26">
        <v>17</v>
      </c>
      <c r="H22" s="38"/>
      <c r="I22" s="32">
        <f t="shared" si="0"/>
        <v>38</v>
      </c>
      <c r="J22" s="40">
        <v>13</v>
      </c>
      <c r="K22" s="21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7" customFormat="1" ht="15.75">
      <c r="A23" s="26">
        <v>14</v>
      </c>
      <c r="B23" s="81" t="s">
        <v>93</v>
      </c>
      <c r="C23" s="81" t="s">
        <v>100</v>
      </c>
      <c r="D23" s="82">
        <v>171</v>
      </c>
      <c r="E23" s="82">
        <v>1980</v>
      </c>
      <c r="F23" s="26">
        <v>16</v>
      </c>
      <c r="G23" s="26">
        <v>12</v>
      </c>
      <c r="H23" s="38">
        <v>10</v>
      </c>
      <c r="I23" s="32">
        <f t="shared" si="0"/>
        <v>38</v>
      </c>
      <c r="J23" s="40">
        <v>13</v>
      </c>
      <c r="K23" s="2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7" customFormat="1" ht="15.75">
      <c r="A24" s="26">
        <v>15</v>
      </c>
      <c r="B24" s="81" t="s">
        <v>60</v>
      </c>
      <c r="C24" s="81" t="s">
        <v>42</v>
      </c>
      <c r="D24" s="82">
        <v>133</v>
      </c>
      <c r="E24" s="82">
        <v>1972</v>
      </c>
      <c r="F24" s="26">
        <v>14</v>
      </c>
      <c r="G24" s="26">
        <v>22</v>
      </c>
      <c r="H24" s="38"/>
      <c r="I24" s="32">
        <f t="shared" si="0"/>
        <v>36</v>
      </c>
      <c r="J24" s="40">
        <v>15</v>
      </c>
      <c r="K24" s="21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7" customFormat="1" ht="15.75">
      <c r="A25" s="26">
        <v>16</v>
      </c>
      <c r="B25" s="12" t="s">
        <v>153</v>
      </c>
      <c r="C25" s="81" t="s">
        <v>42</v>
      </c>
      <c r="D25" s="26">
        <v>777</v>
      </c>
      <c r="E25" s="26">
        <v>1981</v>
      </c>
      <c r="F25" s="26">
        <v>15</v>
      </c>
      <c r="G25" s="32">
        <v>0</v>
      </c>
      <c r="H25" s="38">
        <v>17</v>
      </c>
      <c r="I25" s="32">
        <f t="shared" si="0"/>
        <v>32</v>
      </c>
      <c r="J25" s="40">
        <v>16</v>
      </c>
      <c r="K25" s="2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7" customFormat="1" ht="15.75">
      <c r="A26" s="26">
        <v>17</v>
      </c>
      <c r="B26" s="81" t="s">
        <v>53</v>
      </c>
      <c r="C26" s="81" t="s">
        <v>42</v>
      </c>
      <c r="D26" s="82">
        <v>130</v>
      </c>
      <c r="E26" s="82">
        <v>1969</v>
      </c>
      <c r="F26" s="40">
        <v>22</v>
      </c>
      <c r="G26" s="26">
        <v>10</v>
      </c>
      <c r="H26" s="38"/>
      <c r="I26" s="32">
        <f t="shared" si="0"/>
        <v>32</v>
      </c>
      <c r="J26" s="40">
        <v>16</v>
      </c>
      <c r="K26" s="21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7" customFormat="1" ht="15.75">
      <c r="A27" s="26">
        <v>18</v>
      </c>
      <c r="B27" s="81" t="s">
        <v>97</v>
      </c>
      <c r="C27" s="81" t="s">
        <v>99</v>
      </c>
      <c r="D27" s="82">
        <v>164</v>
      </c>
      <c r="E27" s="82">
        <v>1970</v>
      </c>
      <c r="F27" s="32">
        <v>0</v>
      </c>
      <c r="G27" s="26">
        <v>14</v>
      </c>
      <c r="H27" s="38">
        <v>15</v>
      </c>
      <c r="I27" s="32">
        <f t="shared" si="0"/>
        <v>29</v>
      </c>
      <c r="J27" s="40">
        <v>18</v>
      </c>
      <c r="K27" s="21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7" customFormat="1" ht="15.75">
      <c r="A28" s="26">
        <v>19</v>
      </c>
      <c r="B28" s="81" t="s">
        <v>140</v>
      </c>
      <c r="C28" s="81" t="s">
        <v>42</v>
      </c>
      <c r="D28" s="82">
        <v>225</v>
      </c>
      <c r="E28" s="82">
        <v>1970</v>
      </c>
      <c r="F28" s="40">
        <v>27</v>
      </c>
      <c r="G28" s="40">
        <v>0</v>
      </c>
      <c r="H28" s="40"/>
      <c r="I28" s="32">
        <f t="shared" si="0"/>
        <v>27</v>
      </c>
      <c r="J28" s="40">
        <v>19</v>
      </c>
      <c r="K28" s="21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7" customFormat="1" ht="15.75">
      <c r="A29" s="26">
        <v>20</v>
      </c>
      <c r="B29" s="81" t="s">
        <v>95</v>
      </c>
      <c r="C29" s="81" t="s">
        <v>41</v>
      </c>
      <c r="D29" s="82">
        <v>138</v>
      </c>
      <c r="E29" s="82">
        <v>1981</v>
      </c>
      <c r="F29" s="32">
        <v>0</v>
      </c>
      <c r="G29" s="26">
        <v>13</v>
      </c>
      <c r="H29" s="38">
        <v>12</v>
      </c>
      <c r="I29" s="32">
        <f t="shared" si="0"/>
        <v>25</v>
      </c>
      <c r="J29" s="40">
        <v>20</v>
      </c>
      <c r="K29" s="21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7" customFormat="1" ht="15.75">
      <c r="A30" s="26">
        <v>21</v>
      </c>
      <c r="B30" s="81" t="s">
        <v>94</v>
      </c>
      <c r="C30" s="81" t="s">
        <v>42</v>
      </c>
      <c r="D30" s="82">
        <v>148</v>
      </c>
      <c r="E30" s="82">
        <v>1970</v>
      </c>
      <c r="F30" s="26">
        <v>13</v>
      </c>
      <c r="G30" s="26">
        <v>9</v>
      </c>
      <c r="H30" s="38"/>
      <c r="I30" s="32">
        <f t="shared" si="0"/>
        <v>22</v>
      </c>
      <c r="J30" s="40">
        <v>21</v>
      </c>
      <c r="K30" s="21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7" customFormat="1" ht="15.75">
      <c r="A31" s="26">
        <v>22</v>
      </c>
      <c r="B31" s="81" t="s">
        <v>63</v>
      </c>
      <c r="C31" s="81" t="s">
        <v>101</v>
      </c>
      <c r="D31" s="82">
        <v>144</v>
      </c>
      <c r="E31" s="82">
        <v>1968</v>
      </c>
      <c r="F31" s="26">
        <v>10</v>
      </c>
      <c r="G31" s="26">
        <v>11</v>
      </c>
      <c r="H31" s="38"/>
      <c r="I31" s="32">
        <f t="shared" si="0"/>
        <v>21</v>
      </c>
      <c r="J31" s="40">
        <v>22</v>
      </c>
      <c r="K31" s="2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7" customFormat="1" ht="15.75">
      <c r="A32" s="26">
        <v>23</v>
      </c>
      <c r="B32" s="81" t="s">
        <v>175</v>
      </c>
      <c r="C32" s="81" t="s">
        <v>42</v>
      </c>
      <c r="D32" s="82">
        <v>142</v>
      </c>
      <c r="E32" s="82">
        <v>1974</v>
      </c>
      <c r="F32" s="92"/>
      <c r="G32" s="92"/>
      <c r="H32" s="40">
        <v>19</v>
      </c>
      <c r="I32" s="32">
        <f t="shared" si="0"/>
        <v>19</v>
      </c>
      <c r="J32" s="40">
        <v>23</v>
      </c>
      <c r="K32" s="2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7" customFormat="1" ht="15.75">
      <c r="A33" s="26">
        <v>24</v>
      </c>
      <c r="B33" s="12" t="s">
        <v>80</v>
      </c>
      <c r="C33" s="81" t="s">
        <v>42</v>
      </c>
      <c r="D33" s="26">
        <v>170</v>
      </c>
      <c r="E33" s="26">
        <v>1982</v>
      </c>
      <c r="F33" s="32">
        <v>18</v>
      </c>
      <c r="G33" s="32"/>
      <c r="H33" s="38"/>
      <c r="I33" s="32">
        <f t="shared" si="0"/>
        <v>18</v>
      </c>
      <c r="J33" s="40">
        <v>24</v>
      </c>
      <c r="K33" s="21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7" customFormat="1" ht="15.75">
      <c r="A34" s="26">
        <v>25</v>
      </c>
      <c r="B34" s="81" t="s">
        <v>52</v>
      </c>
      <c r="C34" s="81" t="s">
        <v>42</v>
      </c>
      <c r="D34" s="82">
        <v>154</v>
      </c>
      <c r="E34" s="82">
        <v>1977</v>
      </c>
      <c r="F34" s="26"/>
      <c r="G34" s="26">
        <v>18</v>
      </c>
      <c r="H34" s="40"/>
      <c r="I34" s="32">
        <f t="shared" si="0"/>
        <v>18</v>
      </c>
      <c r="J34" s="40">
        <v>24</v>
      </c>
      <c r="K34" s="21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7" customFormat="1" ht="15.75">
      <c r="A35" s="26">
        <v>26</v>
      </c>
      <c r="B35" s="81" t="s">
        <v>176</v>
      </c>
      <c r="C35" s="81" t="s">
        <v>41</v>
      </c>
      <c r="D35" s="82">
        <v>902</v>
      </c>
      <c r="E35" s="82">
        <v>1979</v>
      </c>
      <c r="F35" s="92"/>
      <c r="G35" s="92"/>
      <c r="H35" s="38">
        <v>18</v>
      </c>
      <c r="I35" s="32">
        <f t="shared" si="0"/>
        <v>18</v>
      </c>
      <c r="J35" s="40">
        <v>24</v>
      </c>
      <c r="K35" s="21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7" customFormat="1" ht="15.75">
      <c r="A36" s="26">
        <v>27</v>
      </c>
      <c r="B36" s="81" t="s">
        <v>54</v>
      </c>
      <c r="C36" s="81" t="s">
        <v>41</v>
      </c>
      <c r="D36" s="82">
        <v>314</v>
      </c>
      <c r="E36" s="82">
        <v>1976</v>
      </c>
      <c r="F36" s="26">
        <v>0</v>
      </c>
      <c r="G36" s="32">
        <v>0</v>
      </c>
      <c r="H36" s="38">
        <v>16</v>
      </c>
      <c r="I36" s="32">
        <f t="shared" si="0"/>
        <v>16</v>
      </c>
      <c r="J36" s="40">
        <v>27</v>
      </c>
      <c r="K36" s="21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7" customFormat="1" ht="15.75">
      <c r="A37" s="26">
        <v>28</v>
      </c>
      <c r="B37" s="81" t="s">
        <v>57</v>
      </c>
      <c r="C37" s="81" t="s">
        <v>41</v>
      </c>
      <c r="D37" s="82">
        <v>334</v>
      </c>
      <c r="E37" s="82">
        <v>1979</v>
      </c>
      <c r="F37" s="26"/>
      <c r="G37" s="26">
        <v>16</v>
      </c>
      <c r="H37" s="40"/>
      <c r="I37" s="32">
        <f t="shared" si="0"/>
        <v>16</v>
      </c>
      <c r="J37" s="40">
        <v>27</v>
      </c>
      <c r="K37" s="21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7" customFormat="1" ht="15.75">
      <c r="A38" s="26">
        <v>29</v>
      </c>
      <c r="B38" s="81" t="s">
        <v>178</v>
      </c>
      <c r="C38" s="81" t="s">
        <v>42</v>
      </c>
      <c r="D38" s="82">
        <v>131</v>
      </c>
      <c r="E38" s="82">
        <v>1976</v>
      </c>
      <c r="F38" s="92"/>
      <c r="G38" s="92"/>
      <c r="H38" s="38">
        <v>14</v>
      </c>
      <c r="I38" s="32">
        <f t="shared" si="0"/>
        <v>14</v>
      </c>
      <c r="J38" s="40">
        <v>29</v>
      </c>
      <c r="K38" s="2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7" customFormat="1" ht="15.75">
      <c r="A39" s="26">
        <v>30</v>
      </c>
      <c r="B39" s="81" t="s">
        <v>61</v>
      </c>
      <c r="C39" s="81" t="s">
        <v>101</v>
      </c>
      <c r="D39" s="82">
        <v>147</v>
      </c>
      <c r="E39" s="82">
        <v>1968</v>
      </c>
      <c r="F39" s="26">
        <v>11</v>
      </c>
      <c r="G39" s="40">
        <v>0</v>
      </c>
      <c r="H39" s="38"/>
      <c r="I39" s="32">
        <f t="shared" si="0"/>
        <v>11</v>
      </c>
      <c r="J39" s="40">
        <v>30</v>
      </c>
      <c r="K39" s="2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7" customFormat="1" ht="15.75">
      <c r="A40" s="26">
        <v>31</v>
      </c>
      <c r="B40" s="81" t="s">
        <v>182</v>
      </c>
      <c r="C40" s="81" t="s">
        <v>42</v>
      </c>
      <c r="D40" s="82">
        <v>329</v>
      </c>
      <c r="E40" s="82">
        <v>1978</v>
      </c>
      <c r="F40" s="92"/>
      <c r="G40" s="92"/>
      <c r="H40" s="38">
        <v>11</v>
      </c>
      <c r="I40" s="32">
        <f t="shared" si="0"/>
        <v>11</v>
      </c>
      <c r="J40" s="40">
        <v>30</v>
      </c>
      <c r="K40" s="2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s="7" customFormat="1" ht="15.75">
      <c r="A41" s="26">
        <v>32</v>
      </c>
      <c r="B41" s="81" t="s">
        <v>62</v>
      </c>
      <c r="C41" s="81" t="s">
        <v>42</v>
      </c>
      <c r="D41" s="82">
        <v>140</v>
      </c>
      <c r="E41" s="82">
        <v>1975</v>
      </c>
      <c r="F41" s="26"/>
      <c r="G41" s="32">
        <v>0</v>
      </c>
      <c r="H41" s="40"/>
      <c r="I41" s="32">
        <f t="shared" si="0"/>
        <v>0</v>
      </c>
      <c r="J41" s="40">
        <v>32</v>
      </c>
      <c r="K41" s="2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s="7" customFormat="1" ht="15.75">
      <c r="A42" s="30"/>
      <c r="F42" s="39"/>
      <c r="G42" s="39"/>
      <c r="H42" s="50"/>
      <c r="I42" s="30"/>
      <c r="J42" s="30"/>
      <c r="K42" s="2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s="7" customFormat="1" ht="15.75">
      <c r="A43" s="5"/>
      <c r="B43" s="4"/>
      <c r="C43" s="5"/>
      <c r="D43" s="5"/>
      <c r="E43" s="5"/>
      <c r="F43" s="36"/>
      <c r="G43" s="36"/>
      <c r="H43" s="49"/>
      <c r="I43" s="5"/>
      <c r="J43" s="1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s="7" customFormat="1" ht="15">
      <c r="A44" s="5"/>
      <c r="B44" s="5" t="s">
        <v>13</v>
      </c>
      <c r="C44" s="29"/>
      <c r="D44" s="5" t="s">
        <v>15</v>
      </c>
      <c r="E44" s="5"/>
      <c r="F44" s="36" t="s">
        <v>17</v>
      </c>
      <c r="G44" s="36" t="s">
        <v>19</v>
      </c>
      <c r="H44" s="49"/>
      <c r="I44" s="5"/>
      <c r="J44" s="1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s="7" customFormat="1" ht="15">
      <c r="A45" s="5"/>
      <c r="B45" s="5"/>
      <c r="C45" s="29"/>
      <c r="D45" s="5"/>
      <c r="E45" s="5"/>
      <c r="F45" s="36"/>
      <c r="G45" s="36"/>
      <c r="H45" s="49"/>
      <c r="I45" s="5"/>
      <c r="J45" s="1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s="7" customFormat="1" ht="15">
      <c r="A46" s="5"/>
      <c r="B46" s="5" t="s">
        <v>14</v>
      </c>
      <c r="C46" s="29"/>
      <c r="D46" s="5" t="s">
        <v>16</v>
      </c>
      <c r="E46" s="5"/>
      <c r="F46" s="36" t="s">
        <v>18</v>
      </c>
      <c r="G46" s="36" t="s">
        <v>19</v>
      </c>
      <c r="H46" s="49"/>
      <c r="I46" s="5"/>
      <c r="J46" s="1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</sheetData>
  <sheetProtection/>
  <mergeCells count="4">
    <mergeCell ref="A1:J1"/>
    <mergeCell ref="A2:J2"/>
    <mergeCell ref="A4:J4"/>
    <mergeCell ref="A6:J6"/>
  </mergeCells>
  <printOptions/>
  <pageMargins left="0.65" right="0.15" top="0.34" bottom="1" header="0.33" footer="0.5"/>
  <pageSetup horizontalDpi="300" verticalDpi="3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V78"/>
  <sheetViews>
    <sheetView view="pageBreakPreview" zoomScaleSheetLayoutView="100" zoomScalePageLayoutView="0" workbookViewId="0" topLeftCell="A30">
      <selection activeCell="I48" sqref="I48"/>
    </sheetView>
  </sheetViews>
  <sheetFormatPr defaultColWidth="9.00390625" defaultRowHeight="12.75"/>
  <cols>
    <col min="1" max="1" width="6.00390625" style="1" customWidth="1"/>
    <col min="2" max="2" width="25.125" style="1" customWidth="1"/>
    <col min="3" max="3" width="26.00390625" style="1" customWidth="1"/>
    <col min="4" max="4" width="8.75390625" style="1" customWidth="1"/>
    <col min="5" max="5" width="8.375" style="1" customWidth="1"/>
    <col min="6" max="6" width="10.375" style="35" customWidth="1"/>
    <col min="7" max="7" width="11.25390625" style="35" customWidth="1"/>
    <col min="8" max="8" width="9.25390625" style="35" customWidth="1"/>
    <col min="9" max="9" width="9.00390625" style="35" customWidth="1"/>
    <col min="10" max="10" width="8.625" style="17" customWidth="1"/>
    <col min="11" max="22" width="9.125" style="1" customWidth="1"/>
  </cols>
  <sheetData>
    <row r="1" spans="1:10" ht="12.75">
      <c r="A1" s="150" t="s">
        <v>10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.75">
      <c r="A2" s="150" t="s">
        <v>32</v>
      </c>
      <c r="B2" s="150"/>
      <c r="C2" s="150"/>
      <c r="D2" s="150"/>
      <c r="E2" s="150"/>
      <c r="F2" s="150"/>
      <c r="G2" s="150"/>
      <c r="H2" s="150"/>
      <c r="I2" s="150"/>
      <c r="J2" s="150"/>
    </row>
    <row r="3" ht="5.25" customHeight="1"/>
    <row r="4" spans="1:22" s="20" customFormat="1" ht="51" customHeight="1" thickBot="1">
      <c r="A4" s="151" t="s">
        <v>85</v>
      </c>
      <c r="B4" s="151"/>
      <c r="C4" s="151"/>
      <c r="D4" s="151"/>
      <c r="E4" s="151"/>
      <c r="F4" s="151"/>
      <c r="G4" s="151"/>
      <c r="H4" s="151"/>
      <c r="I4" s="151"/>
      <c r="J4" s="151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ht="13.5" thickTop="1">
      <c r="A5" s="1" t="s">
        <v>151</v>
      </c>
    </row>
    <row r="6" spans="1:10" ht="18">
      <c r="A6" s="152" t="s">
        <v>27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22" s="7" customFormat="1" ht="15.75">
      <c r="A7" s="5"/>
      <c r="B7" s="5"/>
      <c r="C7" s="5"/>
      <c r="D7" s="5"/>
      <c r="E7" s="5"/>
      <c r="F7" s="36"/>
      <c r="G7" s="36"/>
      <c r="H7" s="36"/>
      <c r="I7" s="36"/>
      <c r="J7" s="18" t="s">
        <v>23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7" customFormat="1" ht="15">
      <c r="A8" s="5"/>
      <c r="B8" s="5"/>
      <c r="C8" s="5"/>
      <c r="D8" s="5"/>
      <c r="E8" s="5"/>
      <c r="F8" s="36"/>
      <c r="G8" s="36"/>
      <c r="H8" s="36"/>
      <c r="I8" s="36"/>
      <c r="J8" s="1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9" customFormat="1" ht="31.5" customHeight="1">
      <c r="A9" s="10" t="s">
        <v>12</v>
      </c>
      <c r="B9" s="10" t="s">
        <v>9</v>
      </c>
      <c r="C9" s="10" t="s">
        <v>0</v>
      </c>
      <c r="D9" s="10" t="s">
        <v>1</v>
      </c>
      <c r="E9" s="10" t="s">
        <v>2</v>
      </c>
      <c r="F9" s="37" t="s">
        <v>29</v>
      </c>
      <c r="G9" s="37" t="s">
        <v>152</v>
      </c>
      <c r="H9" s="37" t="s">
        <v>30</v>
      </c>
      <c r="I9" s="37" t="s">
        <v>28</v>
      </c>
      <c r="J9" s="10" t="s">
        <v>7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7" customFormat="1" ht="15.75">
      <c r="A10" s="26">
        <v>1</v>
      </c>
      <c r="B10" s="81" t="s">
        <v>39</v>
      </c>
      <c r="C10" s="81" t="s">
        <v>41</v>
      </c>
      <c r="D10" s="82">
        <v>214</v>
      </c>
      <c r="E10" s="82">
        <v>1972</v>
      </c>
      <c r="F10" s="26">
        <v>33</v>
      </c>
      <c r="G10" s="26">
        <v>31</v>
      </c>
      <c r="H10" s="32" t="s">
        <v>154</v>
      </c>
      <c r="I10" s="32">
        <f aca="true" t="shared" si="0" ref="I10:I24">F10+G10</f>
        <v>64</v>
      </c>
      <c r="J10" s="40">
        <v>1</v>
      </c>
      <c r="K10" s="21"/>
      <c r="L10" s="21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7" customFormat="1" ht="15.75">
      <c r="A11" s="26">
        <v>2</v>
      </c>
      <c r="B11" s="81" t="s">
        <v>69</v>
      </c>
      <c r="C11" s="81" t="s">
        <v>42</v>
      </c>
      <c r="D11" s="82">
        <v>215</v>
      </c>
      <c r="E11" s="82">
        <v>1967</v>
      </c>
      <c r="F11" s="26">
        <v>27</v>
      </c>
      <c r="G11" s="26">
        <v>29</v>
      </c>
      <c r="H11" s="32" t="s">
        <v>154</v>
      </c>
      <c r="I11" s="32">
        <f t="shared" si="0"/>
        <v>56</v>
      </c>
      <c r="J11" s="40">
        <v>2</v>
      </c>
      <c r="K11" s="21"/>
      <c r="L11" s="21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7" customFormat="1" ht="15.75">
      <c r="A12" s="26">
        <v>3</v>
      </c>
      <c r="B12" s="81" t="s">
        <v>143</v>
      </c>
      <c r="C12" s="81" t="s">
        <v>99</v>
      </c>
      <c r="D12" s="82">
        <v>242</v>
      </c>
      <c r="E12" s="82">
        <v>1973</v>
      </c>
      <c r="F12" s="26">
        <v>29</v>
      </c>
      <c r="G12" s="26">
        <v>25</v>
      </c>
      <c r="H12" s="32" t="s">
        <v>154</v>
      </c>
      <c r="I12" s="32">
        <f t="shared" si="0"/>
        <v>54</v>
      </c>
      <c r="J12" s="40">
        <v>3</v>
      </c>
      <c r="K12" s="21"/>
      <c r="L12" s="21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7" customFormat="1" ht="15.75">
      <c r="A13" s="26">
        <v>4</v>
      </c>
      <c r="B13" s="81" t="s">
        <v>144</v>
      </c>
      <c r="C13" s="81" t="s">
        <v>99</v>
      </c>
      <c r="D13" s="82">
        <v>241</v>
      </c>
      <c r="E13" s="82">
        <v>1976</v>
      </c>
      <c r="F13" s="26">
        <v>31</v>
      </c>
      <c r="G13" s="26">
        <v>22</v>
      </c>
      <c r="H13" s="32" t="s">
        <v>154</v>
      </c>
      <c r="I13" s="32">
        <f t="shared" si="0"/>
        <v>53</v>
      </c>
      <c r="J13" s="40">
        <v>4</v>
      </c>
      <c r="K13" s="21"/>
      <c r="L13" s="21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s="7" customFormat="1" ht="15.75">
      <c r="A14" s="26">
        <v>5</v>
      </c>
      <c r="B14" s="81" t="s">
        <v>83</v>
      </c>
      <c r="C14" s="81" t="s">
        <v>99</v>
      </c>
      <c r="D14" s="82">
        <v>243</v>
      </c>
      <c r="E14" s="82">
        <v>1979</v>
      </c>
      <c r="F14" s="26">
        <v>25</v>
      </c>
      <c r="G14" s="26">
        <v>27</v>
      </c>
      <c r="H14" s="32" t="s">
        <v>154</v>
      </c>
      <c r="I14" s="32">
        <f t="shared" si="0"/>
        <v>52</v>
      </c>
      <c r="J14" s="40">
        <v>5</v>
      </c>
      <c r="K14" s="21"/>
      <c r="L14" s="21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7" customFormat="1" ht="15.75">
      <c r="A15" s="26">
        <v>6</v>
      </c>
      <c r="B15" s="81" t="s">
        <v>65</v>
      </c>
      <c r="C15" s="81" t="s">
        <v>40</v>
      </c>
      <c r="D15" s="82">
        <v>213</v>
      </c>
      <c r="E15" s="82">
        <v>1970</v>
      </c>
      <c r="F15" s="26">
        <v>23</v>
      </c>
      <c r="G15" s="26">
        <v>24</v>
      </c>
      <c r="H15" s="32" t="s">
        <v>154</v>
      </c>
      <c r="I15" s="32">
        <f t="shared" si="0"/>
        <v>47</v>
      </c>
      <c r="J15" s="40">
        <v>6</v>
      </c>
      <c r="K15" s="21"/>
      <c r="L15" s="27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7" customFormat="1" ht="15.75">
      <c r="A16" s="26">
        <v>7</v>
      </c>
      <c r="B16" s="81" t="s">
        <v>71</v>
      </c>
      <c r="C16" s="81" t="s">
        <v>43</v>
      </c>
      <c r="D16" s="82">
        <v>223</v>
      </c>
      <c r="E16" s="82">
        <v>1975</v>
      </c>
      <c r="F16" s="26">
        <v>26</v>
      </c>
      <c r="G16" s="26">
        <v>20</v>
      </c>
      <c r="H16" s="32" t="s">
        <v>154</v>
      </c>
      <c r="I16" s="32">
        <f t="shared" si="0"/>
        <v>46</v>
      </c>
      <c r="J16" s="40">
        <v>7</v>
      </c>
      <c r="K16" s="21"/>
      <c r="L16" s="27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7" customFormat="1" ht="15.75">
      <c r="A17" s="26">
        <v>8</v>
      </c>
      <c r="B17" s="81" t="s">
        <v>72</v>
      </c>
      <c r="C17" s="81" t="s">
        <v>41</v>
      </c>
      <c r="D17" s="82">
        <v>218</v>
      </c>
      <c r="E17" s="82">
        <v>1967</v>
      </c>
      <c r="F17" s="26">
        <v>24</v>
      </c>
      <c r="G17" s="26">
        <v>19</v>
      </c>
      <c r="H17" s="32" t="s">
        <v>154</v>
      </c>
      <c r="I17" s="32">
        <f t="shared" si="0"/>
        <v>43</v>
      </c>
      <c r="J17" s="40">
        <v>8</v>
      </c>
      <c r="K17" s="21"/>
      <c r="L17" s="21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7" customFormat="1" ht="15.75">
      <c r="A18" s="26">
        <v>9</v>
      </c>
      <c r="B18" s="81" t="s">
        <v>68</v>
      </c>
      <c r="C18" s="81" t="s">
        <v>40</v>
      </c>
      <c r="D18" s="82">
        <v>221</v>
      </c>
      <c r="E18" s="82">
        <v>1970</v>
      </c>
      <c r="F18" s="26">
        <v>21</v>
      </c>
      <c r="G18" s="26">
        <v>21</v>
      </c>
      <c r="H18" s="32" t="s">
        <v>154</v>
      </c>
      <c r="I18" s="32">
        <f t="shared" si="0"/>
        <v>42</v>
      </c>
      <c r="J18" s="40">
        <v>9</v>
      </c>
      <c r="K18" s="21"/>
      <c r="L18" s="21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7" customFormat="1" ht="15.75">
      <c r="A19" s="26">
        <v>10</v>
      </c>
      <c r="B19" s="81" t="s">
        <v>66</v>
      </c>
      <c r="C19" s="81" t="s">
        <v>115</v>
      </c>
      <c r="D19" s="82">
        <v>217</v>
      </c>
      <c r="E19" s="82">
        <v>1979</v>
      </c>
      <c r="F19" s="26">
        <v>20</v>
      </c>
      <c r="G19" s="26">
        <v>18</v>
      </c>
      <c r="H19" s="32" t="s">
        <v>154</v>
      </c>
      <c r="I19" s="32">
        <f t="shared" si="0"/>
        <v>38</v>
      </c>
      <c r="J19" s="40">
        <v>10</v>
      </c>
      <c r="K19" s="21"/>
      <c r="L19" s="21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7" customFormat="1" ht="15.75">
      <c r="A20" s="26">
        <v>11</v>
      </c>
      <c r="B20" s="81" t="s">
        <v>75</v>
      </c>
      <c r="C20" s="81" t="s">
        <v>42</v>
      </c>
      <c r="D20" s="82">
        <v>228</v>
      </c>
      <c r="E20" s="82">
        <v>1967</v>
      </c>
      <c r="F20" s="26">
        <v>19</v>
      </c>
      <c r="G20" s="26">
        <v>17</v>
      </c>
      <c r="H20" s="32" t="s">
        <v>154</v>
      </c>
      <c r="I20" s="32">
        <f t="shared" si="0"/>
        <v>36</v>
      </c>
      <c r="J20" s="40">
        <v>11</v>
      </c>
      <c r="K20" s="21"/>
      <c r="L20" s="21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7" customFormat="1" ht="15.75">
      <c r="A21" s="26">
        <v>12</v>
      </c>
      <c r="B21" s="81" t="s">
        <v>142</v>
      </c>
      <c r="C21" s="81" t="s">
        <v>42</v>
      </c>
      <c r="D21" s="82">
        <v>211</v>
      </c>
      <c r="E21" s="82">
        <v>1967</v>
      </c>
      <c r="F21" s="26"/>
      <c r="G21" s="26">
        <v>33</v>
      </c>
      <c r="H21" s="32" t="s">
        <v>154</v>
      </c>
      <c r="I21" s="32">
        <f t="shared" si="0"/>
        <v>33</v>
      </c>
      <c r="J21" s="40">
        <v>12</v>
      </c>
      <c r="K21" s="21"/>
      <c r="L21" s="21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7" customFormat="1" ht="15.75">
      <c r="A22" s="26">
        <v>13</v>
      </c>
      <c r="B22" s="81" t="s">
        <v>70</v>
      </c>
      <c r="C22" s="81" t="s">
        <v>98</v>
      </c>
      <c r="D22" s="82">
        <v>333</v>
      </c>
      <c r="E22" s="82">
        <v>1965</v>
      </c>
      <c r="F22" s="26"/>
      <c r="G22" s="26">
        <v>26</v>
      </c>
      <c r="H22" s="32" t="s">
        <v>154</v>
      </c>
      <c r="I22" s="32">
        <f t="shared" si="0"/>
        <v>26</v>
      </c>
      <c r="J22" s="40">
        <v>13</v>
      </c>
      <c r="K22" s="21"/>
      <c r="L22" s="21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7" customFormat="1" ht="15.75">
      <c r="A23" s="26">
        <v>14</v>
      </c>
      <c r="B23" s="81" t="s">
        <v>67</v>
      </c>
      <c r="C23" s="81" t="s">
        <v>42</v>
      </c>
      <c r="D23" s="82">
        <v>227</v>
      </c>
      <c r="E23" s="82">
        <v>1975</v>
      </c>
      <c r="F23" s="26"/>
      <c r="G23" s="26">
        <v>23</v>
      </c>
      <c r="H23" s="32" t="s">
        <v>154</v>
      </c>
      <c r="I23" s="32">
        <f t="shared" si="0"/>
        <v>23</v>
      </c>
      <c r="J23" s="40">
        <v>14</v>
      </c>
      <c r="K23" s="21"/>
      <c r="L23" s="21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7" customFormat="1" ht="15.75">
      <c r="A24" s="26">
        <v>15</v>
      </c>
      <c r="B24" s="81" t="s">
        <v>155</v>
      </c>
      <c r="C24" s="81" t="s">
        <v>42</v>
      </c>
      <c r="D24" s="82">
        <v>226</v>
      </c>
      <c r="E24" s="82">
        <v>1981</v>
      </c>
      <c r="F24" s="26">
        <v>22</v>
      </c>
      <c r="G24" s="26"/>
      <c r="H24" s="32" t="s">
        <v>154</v>
      </c>
      <c r="I24" s="32">
        <f t="shared" si="0"/>
        <v>22</v>
      </c>
      <c r="J24" s="40">
        <v>15</v>
      </c>
      <c r="K24" s="21"/>
      <c r="L24" s="21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7" customFormat="1" ht="32.25" customHeight="1">
      <c r="A25" s="26"/>
      <c r="B25" s="22"/>
      <c r="C25" s="22"/>
      <c r="D25" s="22"/>
      <c r="E25" s="23"/>
      <c r="F25" s="23"/>
      <c r="G25" s="41"/>
      <c r="H25" s="41"/>
      <c r="I25" s="42"/>
      <c r="J25" s="18" t="s">
        <v>24</v>
      </c>
      <c r="K25" s="2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7" customFormat="1" ht="47.25">
      <c r="A26" s="10" t="s">
        <v>12</v>
      </c>
      <c r="B26" s="10" t="s">
        <v>9</v>
      </c>
      <c r="C26" s="10" t="s">
        <v>0</v>
      </c>
      <c r="D26" s="10" t="s">
        <v>1</v>
      </c>
      <c r="E26" s="10" t="s">
        <v>2</v>
      </c>
      <c r="F26" s="37" t="s">
        <v>29</v>
      </c>
      <c r="G26" s="37" t="s">
        <v>152</v>
      </c>
      <c r="H26" s="37" t="s">
        <v>30</v>
      </c>
      <c r="I26" s="37" t="s">
        <v>28</v>
      </c>
      <c r="J26" s="10" t="s">
        <v>7</v>
      </c>
      <c r="K26" s="21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7" customFormat="1" ht="15.75">
      <c r="A27" s="26">
        <v>1</v>
      </c>
      <c r="B27" s="81" t="s">
        <v>44</v>
      </c>
      <c r="C27" s="81" t="s">
        <v>135</v>
      </c>
      <c r="D27" s="82">
        <v>201</v>
      </c>
      <c r="E27" s="82">
        <v>1957</v>
      </c>
      <c r="F27" s="26">
        <v>31</v>
      </c>
      <c r="G27" s="26">
        <v>33</v>
      </c>
      <c r="H27" s="32">
        <v>33</v>
      </c>
      <c r="I27" s="32">
        <f aca="true" t="shared" si="1" ref="I27:I42">F27+G27+H27</f>
        <v>97</v>
      </c>
      <c r="J27" s="40">
        <v>1</v>
      </c>
      <c r="K27" s="21"/>
      <c r="L27" s="21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7" customFormat="1" ht="15.75">
      <c r="A28" s="26">
        <v>2</v>
      </c>
      <c r="B28" s="86" t="s">
        <v>64</v>
      </c>
      <c r="C28" s="81" t="s">
        <v>42</v>
      </c>
      <c r="D28" s="82">
        <v>212</v>
      </c>
      <c r="E28" s="82">
        <v>1963</v>
      </c>
      <c r="F28" s="26">
        <v>33</v>
      </c>
      <c r="G28" s="26">
        <v>31</v>
      </c>
      <c r="H28" s="32">
        <v>31</v>
      </c>
      <c r="I28" s="32">
        <f t="shared" si="1"/>
        <v>95</v>
      </c>
      <c r="J28" s="40">
        <v>2</v>
      </c>
      <c r="K28" s="21"/>
      <c r="L28" s="21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7" customFormat="1" ht="15.75">
      <c r="A29" s="26">
        <v>3</v>
      </c>
      <c r="B29" s="81" t="s">
        <v>47</v>
      </c>
      <c r="C29" s="81" t="s">
        <v>135</v>
      </c>
      <c r="D29" s="82">
        <v>203</v>
      </c>
      <c r="E29" s="82">
        <v>1955</v>
      </c>
      <c r="F29" s="26">
        <v>27</v>
      </c>
      <c r="G29" s="26">
        <v>26</v>
      </c>
      <c r="H29" s="32">
        <v>29</v>
      </c>
      <c r="I29" s="32">
        <f t="shared" si="1"/>
        <v>82</v>
      </c>
      <c r="J29" s="40">
        <v>3</v>
      </c>
      <c r="K29" s="21"/>
      <c r="L29" s="21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7" customFormat="1" ht="15.75">
      <c r="A30" s="26">
        <v>4</v>
      </c>
      <c r="B30" s="81" t="s">
        <v>73</v>
      </c>
      <c r="C30" s="81" t="s">
        <v>135</v>
      </c>
      <c r="D30" s="82">
        <v>206</v>
      </c>
      <c r="E30" s="82">
        <v>1956</v>
      </c>
      <c r="F30" s="26">
        <v>29</v>
      </c>
      <c r="G30" s="26">
        <v>29</v>
      </c>
      <c r="H30" s="32"/>
      <c r="I30" s="32">
        <f t="shared" si="1"/>
        <v>58</v>
      </c>
      <c r="J30" s="40">
        <v>4</v>
      </c>
      <c r="K30" s="21"/>
      <c r="L30" s="21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7" customFormat="1" ht="15.75">
      <c r="A31" s="26">
        <v>5</v>
      </c>
      <c r="B31" s="81" t="s">
        <v>156</v>
      </c>
      <c r="C31" s="81" t="s">
        <v>135</v>
      </c>
      <c r="D31" s="82">
        <v>244</v>
      </c>
      <c r="E31" s="82">
        <v>1952</v>
      </c>
      <c r="F31" s="32">
        <v>25</v>
      </c>
      <c r="G31" s="26">
        <v>0</v>
      </c>
      <c r="H31" s="32">
        <v>27</v>
      </c>
      <c r="I31" s="32">
        <f t="shared" si="1"/>
        <v>52</v>
      </c>
      <c r="J31" s="40">
        <v>5</v>
      </c>
      <c r="K31" s="21"/>
      <c r="L31" s="21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7" customFormat="1" ht="15.75">
      <c r="A32" s="26">
        <v>6</v>
      </c>
      <c r="B32" s="81" t="s">
        <v>45</v>
      </c>
      <c r="C32" s="81" t="s">
        <v>135</v>
      </c>
      <c r="D32" s="82">
        <v>202</v>
      </c>
      <c r="E32" s="82">
        <v>1961</v>
      </c>
      <c r="F32" s="26"/>
      <c r="G32" s="26">
        <v>25</v>
      </c>
      <c r="H32" s="32">
        <v>26</v>
      </c>
      <c r="I32" s="32">
        <f t="shared" si="1"/>
        <v>51</v>
      </c>
      <c r="J32" s="40">
        <v>6</v>
      </c>
      <c r="K32" s="21"/>
      <c r="L32" s="21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7" customFormat="1" ht="15.75">
      <c r="A33" s="26">
        <v>7</v>
      </c>
      <c r="B33" s="81" t="s">
        <v>46</v>
      </c>
      <c r="C33" s="81" t="s">
        <v>135</v>
      </c>
      <c r="D33" s="82">
        <v>205</v>
      </c>
      <c r="E33" s="82">
        <v>1961</v>
      </c>
      <c r="F33" s="26"/>
      <c r="G33" s="26">
        <v>27</v>
      </c>
      <c r="H33" s="32"/>
      <c r="I33" s="32">
        <f t="shared" si="1"/>
        <v>27</v>
      </c>
      <c r="J33" s="40">
        <v>7</v>
      </c>
      <c r="K33" s="21"/>
      <c r="L33" s="21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7" customFormat="1" ht="15.75">
      <c r="A34" s="26">
        <v>8</v>
      </c>
      <c r="B34" s="81" t="s">
        <v>146</v>
      </c>
      <c r="C34" s="81" t="s">
        <v>136</v>
      </c>
      <c r="D34" s="82">
        <v>240</v>
      </c>
      <c r="E34" s="82">
        <v>1964</v>
      </c>
      <c r="F34" s="32">
        <v>26</v>
      </c>
      <c r="G34" s="26">
        <v>0</v>
      </c>
      <c r="H34" s="32"/>
      <c r="I34" s="32">
        <f t="shared" si="1"/>
        <v>26</v>
      </c>
      <c r="J34" s="40">
        <v>8</v>
      </c>
      <c r="K34" s="21"/>
      <c r="L34" s="21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7" customFormat="1" ht="15.75">
      <c r="A35" s="26">
        <v>9</v>
      </c>
      <c r="B35" s="81" t="s">
        <v>48</v>
      </c>
      <c r="C35" s="81" t="s">
        <v>135</v>
      </c>
      <c r="D35" s="82">
        <v>207</v>
      </c>
      <c r="E35" s="82">
        <v>1953</v>
      </c>
      <c r="F35" s="26">
        <v>0</v>
      </c>
      <c r="G35" s="26">
        <v>24</v>
      </c>
      <c r="H35" s="32"/>
      <c r="I35" s="32">
        <f t="shared" si="1"/>
        <v>24</v>
      </c>
      <c r="J35" s="40">
        <v>9</v>
      </c>
      <c r="K35" s="21"/>
      <c r="L35" s="21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7" customFormat="1" ht="15.75">
      <c r="A36" s="26">
        <v>10</v>
      </c>
      <c r="B36" s="81" t="s">
        <v>145</v>
      </c>
      <c r="C36" s="81" t="s">
        <v>135</v>
      </c>
      <c r="D36" s="82">
        <v>321</v>
      </c>
      <c r="E36" s="82">
        <v>1960</v>
      </c>
      <c r="F36" s="32"/>
      <c r="G36" s="26">
        <v>23</v>
      </c>
      <c r="H36" s="32"/>
      <c r="I36" s="32">
        <f t="shared" si="1"/>
        <v>23</v>
      </c>
      <c r="J36" s="40">
        <v>10</v>
      </c>
      <c r="K36" s="21"/>
      <c r="L36" s="21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7" customFormat="1" ht="15.75" hidden="1">
      <c r="A37" s="26">
        <v>10</v>
      </c>
      <c r="B37" s="12"/>
      <c r="C37" s="12"/>
      <c r="D37" s="26"/>
      <c r="E37" s="26"/>
      <c r="F37" s="32"/>
      <c r="G37" s="32"/>
      <c r="H37" s="32"/>
      <c r="I37" s="32">
        <f t="shared" si="1"/>
        <v>0</v>
      </c>
      <c r="J37" s="40">
        <v>11</v>
      </c>
      <c r="K37" s="21"/>
      <c r="L37" s="21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7" customFormat="1" ht="15.75" hidden="1">
      <c r="A38" s="26">
        <v>11</v>
      </c>
      <c r="B38" s="12"/>
      <c r="C38" s="12"/>
      <c r="D38" s="26"/>
      <c r="E38" s="26"/>
      <c r="F38" s="32"/>
      <c r="G38" s="32"/>
      <c r="H38" s="32"/>
      <c r="I38" s="32">
        <f t="shared" si="1"/>
        <v>0</v>
      </c>
      <c r="J38" s="40">
        <v>12</v>
      </c>
      <c r="K38" s="21"/>
      <c r="L38" s="21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7" customFormat="1" ht="15.75" hidden="1">
      <c r="A39" s="26">
        <v>12</v>
      </c>
      <c r="B39" s="12"/>
      <c r="C39" s="12"/>
      <c r="D39" s="26"/>
      <c r="E39" s="26"/>
      <c r="F39" s="32"/>
      <c r="G39" s="32"/>
      <c r="H39" s="32"/>
      <c r="I39" s="32">
        <f t="shared" si="1"/>
        <v>0</v>
      </c>
      <c r="J39" s="40">
        <v>13</v>
      </c>
      <c r="K39" s="21"/>
      <c r="L39" s="21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7" customFormat="1" ht="15.75" hidden="1">
      <c r="A40" s="26">
        <v>13</v>
      </c>
      <c r="B40" s="12"/>
      <c r="C40" s="12"/>
      <c r="D40" s="26"/>
      <c r="E40" s="26"/>
      <c r="F40" s="32"/>
      <c r="G40" s="32"/>
      <c r="H40" s="32"/>
      <c r="I40" s="32">
        <f t="shared" si="1"/>
        <v>0</v>
      </c>
      <c r="J40" s="40">
        <v>14</v>
      </c>
      <c r="K40" s="21"/>
      <c r="L40" s="21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s="7" customFormat="1" ht="15.75" hidden="1">
      <c r="A41" s="26">
        <v>14</v>
      </c>
      <c r="B41" s="12"/>
      <c r="C41" s="12"/>
      <c r="D41" s="26"/>
      <c r="E41" s="26"/>
      <c r="F41" s="28"/>
      <c r="G41" s="32"/>
      <c r="H41" s="32"/>
      <c r="I41" s="32">
        <f t="shared" si="1"/>
        <v>0</v>
      </c>
      <c r="J41" s="40">
        <v>15</v>
      </c>
      <c r="K41" s="21"/>
      <c r="L41" s="21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s="7" customFormat="1" ht="15.75" hidden="1">
      <c r="A42" s="26">
        <v>15</v>
      </c>
      <c r="B42" s="12"/>
      <c r="C42" s="12"/>
      <c r="D42" s="26"/>
      <c r="E42" s="26"/>
      <c r="F42" s="32"/>
      <c r="G42" s="32"/>
      <c r="H42" s="32"/>
      <c r="I42" s="32">
        <f t="shared" si="1"/>
        <v>0</v>
      </c>
      <c r="J42" s="40">
        <v>16</v>
      </c>
      <c r="K42" s="21"/>
      <c r="L42" s="21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s="7" customFormat="1" ht="30.75" customHeight="1">
      <c r="A43" s="26"/>
      <c r="B43" s="22"/>
      <c r="C43" s="22"/>
      <c r="D43" s="22"/>
      <c r="E43" s="23"/>
      <c r="F43" s="43"/>
      <c r="G43" s="41"/>
      <c r="H43" s="41"/>
      <c r="I43" s="42"/>
      <c r="J43" s="18" t="s">
        <v>25</v>
      </c>
      <c r="K43" s="21">
        <f>E43-$F$2</f>
        <v>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s="7" customFormat="1" ht="37.5" customHeight="1">
      <c r="A44" s="10" t="s">
        <v>12</v>
      </c>
      <c r="B44" s="10" t="s">
        <v>9</v>
      </c>
      <c r="C44" s="10" t="s">
        <v>0</v>
      </c>
      <c r="D44" s="10" t="s">
        <v>1</v>
      </c>
      <c r="E44" s="10" t="s">
        <v>2</v>
      </c>
      <c r="F44" s="37" t="s">
        <v>29</v>
      </c>
      <c r="G44" s="37" t="s">
        <v>152</v>
      </c>
      <c r="H44" s="37" t="s">
        <v>30</v>
      </c>
      <c r="I44" s="37" t="s">
        <v>28</v>
      </c>
      <c r="J44" s="10" t="s">
        <v>7</v>
      </c>
      <c r="K44" s="2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s="7" customFormat="1" ht="15.75">
      <c r="A45" s="26">
        <v>1</v>
      </c>
      <c r="B45" s="81" t="s">
        <v>121</v>
      </c>
      <c r="C45" s="81" t="s">
        <v>40</v>
      </c>
      <c r="D45" s="82">
        <v>101</v>
      </c>
      <c r="E45" s="82">
        <v>1962</v>
      </c>
      <c r="F45" s="26">
        <v>26</v>
      </c>
      <c r="G45" s="26">
        <v>33</v>
      </c>
      <c r="H45" s="32">
        <v>27</v>
      </c>
      <c r="I45" s="32">
        <f aca="true" t="shared" si="2" ref="I45:I61">F45+G45+H45</f>
        <v>86</v>
      </c>
      <c r="J45" s="40">
        <v>1</v>
      </c>
      <c r="K45" s="21"/>
      <c r="L45" s="21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s="7" customFormat="1" ht="15.75">
      <c r="A46" s="26">
        <v>2</v>
      </c>
      <c r="B46" s="81" t="s">
        <v>124</v>
      </c>
      <c r="C46" s="81" t="s">
        <v>42</v>
      </c>
      <c r="D46" s="82">
        <v>105</v>
      </c>
      <c r="E46" s="82">
        <v>1950</v>
      </c>
      <c r="F46" s="26">
        <v>33</v>
      </c>
      <c r="G46" s="26">
        <v>26</v>
      </c>
      <c r="H46" s="32">
        <v>26</v>
      </c>
      <c r="I46" s="32">
        <f t="shared" si="2"/>
        <v>85</v>
      </c>
      <c r="J46" s="40">
        <v>2</v>
      </c>
      <c r="K46" s="21"/>
      <c r="L46" s="21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s="7" customFormat="1" ht="15.75">
      <c r="A47" s="26">
        <v>3</v>
      </c>
      <c r="B47" s="81" t="s">
        <v>81</v>
      </c>
      <c r="C47" s="81" t="s">
        <v>42</v>
      </c>
      <c r="D47" s="82">
        <v>169</v>
      </c>
      <c r="E47" s="82">
        <v>1961</v>
      </c>
      <c r="F47" s="26">
        <v>27</v>
      </c>
      <c r="G47" s="26">
        <v>25</v>
      </c>
      <c r="H47" s="32">
        <v>33</v>
      </c>
      <c r="I47" s="32">
        <f t="shared" si="2"/>
        <v>85</v>
      </c>
      <c r="J47" s="40">
        <v>2</v>
      </c>
      <c r="K47" s="21"/>
      <c r="L47" s="21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s="7" customFormat="1" ht="15.75">
      <c r="A48" s="26">
        <v>4</v>
      </c>
      <c r="B48" s="81" t="s">
        <v>127</v>
      </c>
      <c r="C48" s="81" t="s">
        <v>42</v>
      </c>
      <c r="D48" s="82">
        <v>167</v>
      </c>
      <c r="E48" s="82">
        <v>1949</v>
      </c>
      <c r="F48" s="26">
        <v>24</v>
      </c>
      <c r="G48" s="26">
        <v>29</v>
      </c>
      <c r="H48" s="32">
        <v>29</v>
      </c>
      <c r="I48" s="32">
        <f t="shared" si="2"/>
        <v>82</v>
      </c>
      <c r="J48" s="40">
        <v>4</v>
      </c>
      <c r="K48" s="21"/>
      <c r="L48" s="21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s="7" customFormat="1" ht="15.75">
      <c r="A49" s="26">
        <v>5</v>
      </c>
      <c r="B49" s="81" t="s">
        <v>125</v>
      </c>
      <c r="C49" s="81" t="s">
        <v>41</v>
      </c>
      <c r="D49" s="82">
        <v>109</v>
      </c>
      <c r="E49" s="82">
        <v>1960</v>
      </c>
      <c r="F49" s="26">
        <v>25</v>
      </c>
      <c r="G49" s="26">
        <v>23</v>
      </c>
      <c r="H49" s="32">
        <v>25</v>
      </c>
      <c r="I49" s="32">
        <f t="shared" si="2"/>
        <v>73</v>
      </c>
      <c r="J49" s="40">
        <v>5</v>
      </c>
      <c r="K49" s="21"/>
      <c r="L49" s="21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s="7" customFormat="1" ht="15.75">
      <c r="A50" s="26">
        <v>6</v>
      </c>
      <c r="B50" s="81" t="s">
        <v>128</v>
      </c>
      <c r="C50" s="81" t="s">
        <v>42</v>
      </c>
      <c r="D50" s="82">
        <v>162</v>
      </c>
      <c r="E50" s="82">
        <v>1960</v>
      </c>
      <c r="F50" s="26">
        <v>21</v>
      </c>
      <c r="G50" s="26">
        <v>22</v>
      </c>
      <c r="H50" s="32">
        <v>24</v>
      </c>
      <c r="I50" s="32">
        <f t="shared" si="2"/>
        <v>67</v>
      </c>
      <c r="J50" s="40">
        <v>6</v>
      </c>
      <c r="K50" s="21"/>
      <c r="L50" s="21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s="7" customFormat="1" ht="15.75">
      <c r="A51" s="26">
        <v>7</v>
      </c>
      <c r="B51" s="81" t="s">
        <v>129</v>
      </c>
      <c r="C51" s="81" t="s">
        <v>79</v>
      </c>
      <c r="D51" s="82">
        <v>112</v>
      </c>
      <c r="E51" s="82">
        <v>1948</v>
      </c>
      <c r="F51" s="32">
        <v>20</v>
      </c>
      <c r="G51" s="26">
        <v>19</v>
      </c>
      <c r="H51" s="32">
        <v>23</v>
      </c>
      <c r="I51" s="32">
        <f t="shared" si="2"/>
        <v>62</v>
      </c>
      <c r="J51" s="40">
        <v>7</v>
      </c>
      <c r="K51" s="21"/>
      <c r="L51" s="21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s="7" customFormat="1" ht="15.75">
      <c r="A52" s="26">
        <v>8</v>
      </c>
      <c r="B52" s="81" t="s">
        <v>120</v>
      </c>
      <c r="C52" s="81" t="s">
        <v>42</v>
      </c>
      <c r="D52" s="82">
        <v>107</v>
      </c>
      <c r="E52" s="82">
        <v>1963</v>
      </c>
      <c r="F52" s="26">
        <v>29</v>
      </c>
      <c r="G52" s="26">
        <v>0</v>
      </c>
      <c r="H52" s="26">
        <v>31</v>
      </c>
      <c r="I52" s="32">
        <f t="shared" si="2"/>
        <v>60</v>
      </c>
      <c r="J52" s="40">
        <v>8</v>
      </c>
      <c r="K52" s="21"/>
      <c r="L52" s="21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s="7" customFormat="1" ht="15.75">
      <c r="A53" s="26">
        <v>9</v>
      </c>
      <c r="B53" s="81" t="s">
        <v>123</v>
      </c>
      <c r="C53" s="81" t="s">
        <v>41</v>
      </c>
      <c r="D53" s="82">
        <v>163</v>
      </c>
      <c r="E53" s="82">
        <v>1963</v>
      </c>
      <c r="F53" s="26">
        <v>23</v>
      </c>
      <c r="G53" s="26">
        <v>31</v>
      </c>
      <c r="H53" s="32"/>
      <c r="I53" s="32">
        <f t="shared" si="2"/>
        <v>54</v>
      </c>
      <c r="J53" s="40">
        <v>9</v>
      </c>
      <c r="K53" s="21"/>
      <c r="L53" s="21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s="7" customFormat="1" ht="15.75">
      <c r="A54" s="26">
        <v>10</v>
      </c>
      <c r="B54" s="81" t="s">
        <v>126</v>
      </c>
      <c r="C54" s="81" t="s">
        <v>42</v>
      </c>
      <c r="D54" s="82">
        <v>113</v>
      </c>
      <c r="E54" s="82">
        <v>1956</v>
      </c>
      <c r="F54" s="26">
        <v>22</v>
      </c>
      <c r="G54" s="26">
        <v>20</v>
      </c>
      <c r="H54" s="32"/>
      <c r="I54" s="32">
        <f t="shared" si="2"/>
        <v>42</v>
      </c>
      <c r="J54" s="40">
        <v>10</v>
      </c>
      <c r="K54" s="21"/>
      <c r="L54" s="21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s="7" customFormat="1" ht="15.75">
      <c r="A55" s="26">
        <v>11</v>
      </c>
      <c r="B55" s="81" t="s">
        <v>122</v>
      </c>
      <c r="C55" s="81" t="s">
        <v>42</v>
      </c>
      <c r="D55" s="82">
        <v>102</v>
      </c>
      <c r="E55" s="82">
        <v>1957</v>
      </c>
      <c r="F55" s="26">
        <v>31</v>
      </c>
      <c r="G55" s="26">
        <v>0</v>
      </c>
      <c r="H55" s="26">
        <v>0</v>
      </c>
      <c r="I55" s="32">
        <f t="shared" si="2"/>
        <v>31</v>
      </c>
      <c r="J55" s="40">
        <v>11</v>
      </c>
      <c r="K55" s="21"/>
      <c r="L55" s="21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s="7" customFormat="1" ht="15.75">
      <c r="A56" s="26">
        <v>12</v>
      </c>
      <c r="B56" s="81" t="s">
        <v>147</v>
      </c>
      <c r="C56" s="81" t="s">
        <v>42</v>
      </c>
      <c r="D56" s="82">
        <v>319</v>
      </c>
      <c r="E56" s="82">
        <v>1960</v>
      </c>
      <c r="F56" s="26"/>
      <c r="G56" s="26">
        <v>27</v>
      </c>
      <c r="H56" s="32"/>
      <c r="I56" s="32">
        <f t="shared" si="2"/>
        <v>27</v>
      </c>
      <c r="J56" s="40">
        <v>12</v>
      </c>
      <c r="K56" s="21"/>
      <c r="L56" s="21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s="7" customFormat="1" ht="15.75">
      <c r="A57" s="26">
        <v>13</v>
      </c>
      <c r="B57" s="81" t="s">
        <v>148</v>
      </c>
      <c r="C57" s="81" t="s">
        <v>98</v>
      </c>
      <c r="D57" s="82">
        <v>332</v>
      </c>
      <c r="E57" s="82">
        <v>1964</v>
      </c>
      <c r="F57" s="32"/>
      <c r="G57" s="26">
        <v>24</v>
      </c>
      <c r="H57" s="32"/>
      <c r="I57" s="32">
        <f t="shared" si="2"/>
        <v>24</v>
      </c>
      <c r="J57" s="40">
        <v>13</v>
      </c>
      <c r="K57" s="21"/>
      <c r="L57" s="21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56" s="7" customFormat="1" ht="15">
      <c r="A58" s="26">
        <v>14</v>
      </c>
      <c r="B58" s="81" t="s">
        <v>149</v>
      </c>
      <c r="C58" s="81" t="s">
        <v>79</v>
      </c>
      <c r="D58" s="82">
        <v>111</v>
      </c>
      <c r="E58" s="82">
        <v>1957</v>
      </c>
      <c r="F58" s="26"/>
      <c r="G58" s="26">
        <v>21</v>
      </c>
      <c r="H58" s="32"/>
      <c r="I58" s="32">
        <f t="shared" si="2"/>
        <v>21</v>
      </c>
      <c r="J58" s="40">
        <v>14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</row>
    <row r="59" spans="1:256" s="7" customFormat="1" ht="15">
      <c r="A59" s="26">
        <v>15</v>
      </c>
      <c r="B59" s="81" t="s">
        <v>130</v>
      </c>
      <c r="C59" s="81" t="s">
        <v>42</v>
      </c>
      <c r="D59" s="82">
        <v>316</v>
      </c>
      <c r="E59" s="82">
        <v>1941</v>
      </c>
      <c r="F59" s="26">
        <v>0</v>
      </c>
      <c r="G59" s="26">
        <v>18</v>
      </c>
      <c r="H59" s="32"/>
      <c r="I59" s="32">
        <f t="shared" si="2"/>
        <v>18</v>
      </c>
      <c r="J59" s="40">
        <v>15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256" s="7" customFormat="1" ht="15">
      <c r="A60" s="26">
        <v>16</v>
      </c>
      <c r="B60" s="81" t="s">
        <v>131</v>
      </c>
      <c r="C60" s="81" t="s">
        <v>42</v>
      </c>
      <c r="D60" s="82">
        <v>149</v>
      </c>
      <c r="E60" s="82">
        <v>1964</v>
      </c>
      <c r="F60" s="26">
        <v>0</v>
      </c>
      <c r="G60" s="26">
        <v>17</v>
      </c>
      <c r="H60" s="26"/>
      <c r="I60" s="32">
        <f t="shared" si="2"/>
        <v>17</v>
      </c>
      <c r="J60" s="40">
        <v>16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2" s="7" customFormat="1" ht="15.75">
      <c r="A61" s="26">
        <v>17</v>
      </c>
      <c r="B61" s="81" t="s">
        <v>150</v>
      </c>
      <c r="C61" s="81" t="s">
        <v>42</v>
      </c>
      <c r="D61" s="82">
        <v>336</v>
      </c>
      <c r="E61" s="82">
        <v>1963</v>
      </c>
      <c r="F61" s="32"/>
      <c r="G61" s="32">
        <v>0</v>
      </c>
      <c r="H61" s="32"/>
      <c r="I61" s="32">
        <f t="shared" si="2"/>
        <v>0</v>
      </c>
      <c r="J61" s="40">
        <v>17</v>
      </c>
      <c r="K61" s="21"/>
      <c r="L61" s="21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s="7" customFormat="1" ht="15.75" hidden="1">
      <c r="A62" s="26">
        <v>15</v>
      </c>
      <c r="B62" s="12"/>
      <c r="C62" s="12"/>
      <c r="D62" s="26"/>
      <c r="E62" s="26"/>
      <c r="F62" s="32"/>
      <c r="G62" s="32"/>
      <c r="H62" s="32"/>
      <c r="I62" s="32">
        <f aca="true" t="shared" si="3" ref="I62:I74">F62+G62+H62</f>
        <v>0</v>
      </c>
      <c r="J62" s="40"/>
      <c r="K62" s="21"/>
      <c r="L62" s="21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s="7" customFormat="1" ht="15.75" hidden="1">
      <c r="A63" s="26">
        <v>16</v>
      </c>
      <c r="B63" s="12"/>
      <c r="C63" s="12"/>
      <c r="D63" s="26"/>
      <c r="E63" s="26"/>
      <c r="F63" s="32"/>
      <c r="G63" s="32"/>
      <c r="H63" s="32"/>
      <c r="I63" s="32">
        <f t="shared" si="3"/>
        <v>0</v>
      </c>
      <c r="J63" s="40"/>
      <c r="K63" s="21"/>
      <c r="L63" s="21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s="7" customFormat="1" ht="15.75" hidden="1">
      <c r="A64" s="26">
        <v>17</v>
      </c>
      <c r="B64" s="12"/>
      <c r="C64" s="12"/>
      <c r="D64" s="26"/>
      <c r="E64" s="26"/>
      <c r="F64" s="32"/>
      <c r="G64" s="32"/>
      <c r="H64" s="32"/>
      <c r="I64" s="32">
        <f t="shared" si="3"/>
        <v>0</v>
      </c>
      <c r="J64" s="40"/>
      <c r="K64" s="21"/>
      <c r="L64" s="21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s="7" customFormat="1" ht="15.75" hidden="1">
      <c r="A65" s="26">
        <v>18</v>
      </c>
      <c r="B65" s="12"/>
      <c r="C65" s="12"/>
      <c r="D65" s="26"/>
      <c r="E65" s="26"/>
      <c r="F65" s="32"/>
      <c r="G65" s="32"/>
      <c r="H65" s="32"/>
      <c r="I65" s="32">
        <f t="shared" si="3"/>
        <v>0</v>
      </c>
      <c r="J65" s="40"/>
      <c r="K65" s="21"/>
      <c r="L65" s="21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s="7" customFormat="1" ht="15.75" hidden="1">
      <c r="A66" s="26">
        <v>19</v>
      </c>
      <c r="B66" s="12"/>
      <c r="C66" s="12"/>
      <c r="D66" s="26"/>
      <c r="E66" s="26"/>
      <c r="F66" s="32"/>
      <c r="G66" s="32"/>
      <c r="H66" s="32"/>
      <c r="I66" s="32">
        <f t="shared" si="3"/>
        <v>0</v>
      </c>
      <c r="J66" s="40"/>
      <c r="K66" s="21"/>
      <c r="L66" s="21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s="7" customFormat="1" ht="15.75" hidden="1">
      <c r="A67" s="26">
        <v>20</v>
      </c>
      <c r="B67" s="12"/>
      <c r="C67" s="12"/>
      <c r="D67" s="26"/>
      <c r="E67" s="26"/>
      <c r="F67" s="32"/>
      <c r="G67" s="32"/>
      <c r="H67" s="32"/>
      <c r="I67" s="32">
        <f t="shared" si="3"/>
        <v>0</v>
      </c>
      <c r="J67" s="40"/>
      <c r="K67" s="21"/>
      <c r="L67" s="21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s="7" customFormat="1" ht="15.75" hidden="1">
      <c r="A68" s="26">
        <v>21</v>
      </c>
      <c r="B68" s="12"/>
      <c r="C68" s="12"/>
      <c r="D68" s="26"/>
      <c r="E68" s="26"/>
      <c r="F68" s="32"/>
      <c r="G68" s="32"/>
      <c r="H68" s="32"/>
      <c r="I68" s="32">
        <f t="shared" si="3"/>
        <v>0</v>
      </c>
      <c r="J68" s="40"/>
      <c r="K68" s="21"/>
      <c r="L68" s="21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s="7" customFormat="1" ht="15.75" hidden="1">
      <c r="A69" s="26">
        <v>22</v>
      </c>
      <c r="B69" s="12"/>
      <c r="C69" s="12"/>
      <c r="D69" s="26"/>
      <c r="E69" s="26"/>
      <c r="F69" s="32"/>
      <c r="G69" s="32"/>
      <c r="H69" s="32"/>
      <c r="I69" s="32">
        <f t="shared" si="3"/>
        <v>0</v>
      </c>
      <c r="J69" s="40"/>
      <c r="K69" s="21"/>
      <c r="L69" s="21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s="7" customFormat="1" ht="15.75" hidden="1">
      <c r="A70" s="26">
        <v>23</v>
      </c>
      <c r="B70" s="12"/>
      <c r="C70" s="12"/>
      <c r="D70" s="26"/>
      <c r="E70" s="26"/>
      <c r="F70" s="32"/>
      <c r="G70" s="32"/>
      <c r="H70" s="32"/>
      <c r="I70" s="32">
        <f t="shared" si="3"/>
        <v>0</v>
      </c>
      <c r="J70" s="40"/>
      <c r="K70" s="21"/>
      <c r="L70" s="21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s="7" customFormat="1" ht="15.75" hidden="1">
      <c r="A71" s="26">
        <v>24</v>
      </c>
      <c r="B71" s="12"/>
      <c r="C71" s="12"/>
      <c r="D71" s="26"/>
      <c r="E71" s="26"/>
      <c r="F71" s="32"/>
      <c r="G71" s="32"/>
      <c r="H71" s="32"/>
      <c r="I71" s="32">
        <f t="shared" si="3"/>
        <v>0</v>
      </c>
      <c r="J71" s="40"/>
      <c r="K71" s="21"/>
      <c r="L71" s="21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s="7" customFormat="1" ht="15.75" hidden="1">
      <c r="A72" s="26">
        <v>25</v>
      </c>
      <c r="B72" s="12"/>
      <c r="C72" s="12"/>
      <c r="D72" s="26"/>
      <c r="E72" s="26"/>
      <c r="F72" s="32"/>
      <c r="G72" s="32"/>
      <c r="H72" s="32"/>
      <c r="I72" s="32">
        <f t="shared" si="3"/>
        <v>0</v>
      </c>
      <c r="J72" s="40"/>
      <c r="K72" s="21"/>
      <c r="L72" s="21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s="7" customFormat="1" ht="15.75" hidden="1">
      <c r="A73" s="26">
        <v>26</v>
      </c>
      <c r="B73" s="12"/>
      <c r="C73" s="12"/>
      <c r="D73" s="26"/>
      <c r="E73" s="26"/>
      <c r="F73" s="32"/>
      <c r="G73" s="32"/>
      <c r="H73" s="32"/>
      <c r="I73" s="32">
        <f t="shared" si="3"/>
        <v>0</v>
      </c>
      <c r="J73" s="40"/>
      <c r="K73" s="21"/>
      <c r="L73" s="21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s="7" customFormat="1" ht="15.75" hidden="1">
      <c r="A74" s="26">
        <v>27</v>
      </c>
      <c r="B74" s="12"/>
      <c r="C74" s="12"/>
      <c r="D74" s="26"/>
      <c r="E74" s="26"/>
      <c r="F74" s="32"/>
      <c r="G74" s="32"/>
      <c r="H74" s="32"/>
      <c r="I74" s="32">
        <f t="shared" si="3"/>
        <v>0</v>
      </c>
      <c r="J74" s="40"/>
      <c r="K74" s="21"/>
      <c r="L74" s="21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s="7" customFormat="1" ht="15.75">
      <c r="A75" s="5"/>
      <c r="B75" s="4"/>
      <c r="C75" s="5"/>
      <c r="D75" s="5"/>
      <c r="E75" s="5"/>
      <c r="F75" s="36"/>
      <c r="G75" s="36"/>
      <c r="H75" s="36"/>
      <c r="I75" s="36"/>
      <c r="J75" s="1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s="7" customFormat="1" ht="15">
      <c r="A76" s="5"/>
      <c r="B76" s="5" t="s">
        <v>13</v>
      </c>
      <c r="C76" s="29"/>
      <c r="D76" s="5" t="s">
        <v>15</v>
      </c>
      <c r="E76" s="5"/>
      <c r="F76" s="36" t="s">
        <v>17</v>
      </c>
      <c r="G76" s="36" t="s">
        <v>19</v>
      </c>
      <c r="H76" s="36"/>
      <c r="I76" s="36"/>
      <c r="J76" s="1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s="7" customFormat="1" ht="15">
      <c r="A77" s="5"/>
      <c r="B77" s="5"/>
      <c r="C77" s="29"/>
      <c r="D77" s="5"/>
      <c r="E77" s="5"/>
      <c r="F77" s="36"/>
      <c r="G77" s="36"/>
      <c r="H77" s="36"/>
      <c r="I77" s="36"/>
      <c r="J77" s="1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s="7" customFormat="1" ht="15">
      <c r="A78" s="5"/>
      <c r="B78" s="5" t="s">
        <v>14</v>
      </c>
      <c r="C78" s="29"/>
      <c r="D78" s="5" t="s">
        <v>16</v>
      </c>
      <c r="E78" s="5"/>
      <c r="F78" s="36" t="s">
        <v>18</v>
      </c>
      <c r="G78" s="36" t="s">
        <v>19</v>
      </c>
      <c r="H78" s="36"/>
      <c r="I78" s="36"/>
      <c r="J78" s="1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</sheetData>
  <sheetProtection/>
  <mergeCells count="4">
    <mergeCell ref="A1:J1"/>
    <mergeCell ref="A2:J2"/>
    <mergeCell ref="A4:J4"/>
    <mergeCell ref="A6:J6"/>
  </mergeCells>
  <printOptions/>
  <pageMargins left="0.99" right="0.15" top="0.34" bottom="0.2" header="0.33" footer="0.13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A1:V46"/>
  <sheetViews>
    <sheetView tabSelected="1" view="pageBreakPreview" zoomScaleSheetLayoutView="100" zoomScalePageLayoutView="0" workbookViewId="0" topLeftCell="A10">
      <selection activeCell="G36" sqref="G36"/>
    </sheetView>
  </sheetViews>
  <sheetFormatPr defaultColWidth="9.00390625" defaultRowHeight="12.75"/>
  <cols>
    <col min="1" max="1" width="6.00390625" style="1" customWidth="1"/>
    <col min="2" max="2" width="29.00390625" style="1" customWidth="1"/>
    <col min="3" max="3" width="23.75390625" style="1" customWidth="1"/>
    <col min="4" max="4" width="8.875" style="1" customWidth="1"/>
    <col min="5" max="5" width="8.375" style="1" customWidth="1"/>
    <col min="6" max="6" width="10.375" style="1" customWidth="1"/>
    <col min="7" max="7" width="12.125" style="1" customWidth="1"/>
    <col min="8" max="8" width="12.75390625" style="1" customWidth="1"/>
    <col min="9" max="9" width="9.25390625" style="1" customWidth="1"/>
    <col min="10" max="10" width="7.25390625" style="1" customWidth="1"/>
    <col min="11" max="11" width="9.125" style="1" customWidth="1"/>
    <col min="12" max="12" width="9.25390625" style="51" bestFit="1" customWidth="1"/>
    <col min="13" max="22" width="9.125" style="1" customWidth="1"/>
  </cols>
  <sheetData>
    <row r="1" spans="1:10" ht="12.75">
      <c r="A1" s="150" t="s">
        <v>10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.75">
      <c r="A2" s="150" t="s">
        <v>32</v>
      </c>
      <c r="B2" s="150"/>
      <c r="C2" s="150"/>
      <c r="D2" s="150"/>
      <c r="E2" s="150"/>
      <c r="F2" s="150"/>
      <c r="G2" s="150"/>
      <c r="H2" s="150"/>
      <c r="I2" s="150"/>
      <c r="J2" s="150"/>
    </row>
    <row r="3" ht="5.25" customHeight="1"/>
    <row r="4" spans="1:22" s="20" customFormat="1" ht="54" customHeight="1" thickBot="1">
      <c r="A4" s="151" t="s">
        <v>85</v>
      </c>
      <c r="B4" s="151"/>
      <c r="C4" s="151"/>
      <c r="D4" s="151"/>
      <c r="E4" s="151"/>
      <c r="F4" s="151"/>
      <c r="G4" s="151"/>
      <c r="H4" s="151"/>
      <c r="I4" s="151"/>
      <c r="J4" s="151"/>
      <c r="K4" s="19"/>
      <c r="L4" s="61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ht="13.5" thickTop="1">
      <c r="A5" s="1" t="s">
        <v>151</v>
      </c>
    </row>
    <row r="6" spans="1:10" ht="18">
      <c r="A6" s="152" t="s">
        <v>11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22" s="7" customFormat="1" ht="15.75">
      <c r="A7" s="5" t="s">
        <v>34</v>
      </c>
      <c r="B7" s="5"/>
      <c r="C7" s="5"/>
      <c r="D7" s="5"/>
      <c r="E7" s="5"/>
      <c r="F7" s="5"/>
      <c r="G7" s="5"/>
      <c r="H7" s="5"/>
      <c r="I7" s="5"/>
      <c r="J7" s="18" t="s">
        <v>22</v>
      </c>
      <c r="K7" s="5"/>
      <c r="L7" s="52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7" customFormat="1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2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9" customFormat="1" ht="31.5" customHeight="1">
      <c r="A9" s="10" t="s">
        <v>12</v>
      </c>
      <c r="B9" s="10" t="s">
        <v>9</v>
      </c>
      <c r="C9" s="10" t="s">
        <v>0</v>
      </c>
      <c r="D9" s="10" t="s">
        <v>1</v>
      </c>
      <c r="E9" s="10" t="s">
        <v>2</v>
      </c>
      <c r="F9" s="10" t="s">
        <v>6</v>
      </c>
      <c r="G9" s="10" t="s">
        <v>5</v>
      </c>
      <c r="H9" s="10" t="s">
        <v>3</v>
      </c>
      <c r="I9" s="10" t="s">
        <v>7</v>
      </c>
      <c r="J9" s="10" t="s">
        <v>8</v>
      </c>
      <c r="K9" s="8"/>
      <c r="L9" s="59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7" customFormat="1" ht="15.75">
      <c r="A10" s="26">
        <v>1</v>
      </c>
      <c r="B10" s="81" t="s">
        <v>166</v>
      </c>
      <c r="C10" s="81" t="s">
        <v>99</v>
      </c>
      <c r="D10" s="82">
        <v>166</v>
      </c>
      <c r="E10" s="82">
        <v>1970</v>
      </c>
      <c r="F10" s="83">
        <v>0.020416666666666666</v>
      </c>
      <c r="G10" s="34">
        <f aca="true" t="shared" si="0" ref="G10:G28">L10</f>
        <v>0.0010416666666666667</v>
      </c>
      <c r="H10" s="34">
        <f aca="true" t="shared" si="1" ref="H10:H28">F10+G10</f>
        <v>0.021458333333333333</v>
      </c>
      <c r="I10" s="26">
        <v>1</v>
      </c>
      <c r="J10" s="26">
        <v>33</v>
      </c>
      <c r="K10" s="21">
        <f aca="true" t="shared" si="2" ref="K10:K28">E10-1967</f>
        <v>3</v>
      </c>
      <c r="L10" s="52">
        <v>0.0010416666666666667</v>
      </c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7" customFormat="1" ht="15.75">
      <c r="A11" s="26">
        <v>2</v>
      </c>
      <c r="B11" s="81" t="s">
        <v>167</v>
      </c>
      <c r="C11" s="81" t="s">
        <v>42</v>
      </c>
      <c r="D11" s="82">
        <v>129</v>
      </c>
      <c r="E11" s="82">
        <v>1969</v>
      </c>
      <c r="F11" s="83">
        <v>0.02091435185185185</v>
      </c>
      <c r="G11" s="34">
        <f t="shared" si="0"/>
        <v>0.0006944444444444445</v>
      </c>
      <c r="H11" s="34">
        <f t="shared" si="1"/>
        <v>0.021608796296296296</v>
      </c>
      <c r="I11" s="26">
        <v>2</v>
      </c>
      <c r="J11" s="26">
        <v>31</v>
      </c>
      <c r="K11" s="21">
        <f t="shared" si="2"/>
        <v>2</v>
      </c>
      <c r="L11" s="52">
        <v>0.0006944444444444445</v>
      </c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7" customFormat="1" ht="15.75">
      <c r="A12" s="26">
        <v>3</v>
      </c>
      <c r="B12" s="81" t="s">
        <v>163</v>
      </c>
      <c r="C12" s="81" t="s">
        <v>42</v>
      </c>
      <c r="D12" s="82">
        <v>123</v>
      </c>
      <c r="E12" s="82">
        <v>1974</v>
      </c>
      <c r="F12" s="83">
        <v>0.020104166666666666</v>
      </c>
      <c r="G12" s="34">
        <f t="shared" si="0"/>
        <v>0.0024305555555555556</v>
      </c>
      <c r="H12" s="34">
        <f t="shared" si="1"/>
        <v>0.02253472222222222</v>
      </c>
      <c r="I12" s="26">
        <v>3</v>
      </c>
      <c r="J12" s="26">
        <v>29</v>
      </c>
      <c r="K12" s="21">
        <f t="shared" si="2"/>
        <v>7</v>
      </c>
      <c r="L12" s="52">
        <v>0.0024305555555555556</v>
      </c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7" customFormat="1" ht="15.75">
      <c r="A13" s="26">
        <v>4</v>
      </c>
      <c r="B13" s="81" t="s">
        <v>169</v>
      </c>
      <c r="C13" s="81" t="s">
        <v>40</v>
      </c>
      <c r="D13" s="82">
        <v>168</v>
      </c>
      <c r="E13" s="82">
        <v>1969</v>
      </c>
      <c r="F13" s="83">
        <v>0.022337962962962962</v>
      </c>
      <c r="G13" s="34">
        <f t="shared" si="0"/>
        <v>0.0006944444444444445</v>
      </c>
      <c r="H13" s="34">
        <f t="shared" si="1"/>
        <v>0.023032407407407408</v>
      </c>
      <c r="I13" s="26">
        <v>4</v>
      </c>
      <c r="J13" s="26">
        <v>27</v>
      </c>
      <c r="K13" s="21">
        <f t="shared" si="2"/>
        <v>2</v>
      </c>
      <c r="L13" s="52">
        <v>0.0006944444444444445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s="7" customFormat="1" ht="15.75">
      <c r="A14" s="26">
        <v>5</v>
      </c>
      <c r="B14" s="81" t="s">
        <v>164</v>
      </c>
      <c r="C14" s="81" t="s">
        <v>40</v>
      </c>
      <c r="D14" s="82">
        <v>121</v>
      </c>
      <c r="E14" s="82">
        <v>1976</v>
      </c>
      <c r="F14" s="83">
        <v>0.02011574074074074</v>
      </c>
      <c r="G14" s="34">
        <f t="shared" si="0"/>
        <v>0.0031249999999999997</v>
      </c>
      <c r="H14" s="34">
        <f t="shared" si="1"/>
        <v>0.02324074074074074</v>
      </c>
      <c r="I14" s="26">
        <v>5</v>
      </c>
      <c r="J14" s="26">
        <v>26</v>
      </c>
      <c r="K14" s="21">
        <f t="shared" si="2"/>
        <v>9</v>
      </c>
      <c r="L14" s="52">
        <v>0.0031249999999999997</v>
      </c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7" customFormat="1" ht="15.75">
      <c r="A15" s="26">
        <v>6</v>
      </c>
      <c r="B15" s="81" t="s">
        <v>173</v>
      </c>
      <c r="C15" s="81" t="s">
        <v>98</v>
      </c>
      <c r="D15" s="82">
        <v>124</v>
      </c>
      <c r="E15" s="82">
        <v>1969</v>
      </c>
      <c r="F15" s="83">
        <v>0.02359953703703704</v>
      </c>
      <c r="G15" s="34">
        <f t="shared" si="0"/>
        <v>0.0006944444444444445</v>
      </c>
      <c r="H15" s="34">
        <f t="shared" si="1"/>
        <v>0.024293981481481486</v>
      </c>
      <c r="I15" s="26">
        <v>6</v>
      </c>
      <c r="J15" s="26">
        <v>25</v>
      </c>
      <c r="K15" s="21">
        <f t="shared" si="2"/>
        <v>2</v>
      </c>
      <c r="L15" s="52">
        <v>0.0006944444444444445</v>
      </c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7" customFormat="1" ht="15.75">
      <c r="A16" s="26">
        <v>7</v>
      </c>
      <c r="B16" s="81" t="s">
        <v>165</v>
      </c>
      <c r="C16" s="81" t="s">
        <v>42</v>
      </c>
      <c r="D16" s="82">
        <v>172</v>
      </c>
      <c r="E16" s="82">
        <v>1979</v>
      </c>
      <c r="F16" s="83">
        <v>0.020300925925925927</v>
      </c>
      <c r="G16" s="34">
        <f t="shared" si="0"/>
        <v>0.004166666666666667</v>
      </c>
      <c r="H16" s="34">
        <f t="shared" si="1"/>
        <v>0.024467592592592593</v>
      </c>
      <c r="I16" s="26">
        <v>7</v>
      </c>
      <c r="J16" s="26">
        <v>24</v>
      </c>
      <c r="K16" s="21">
        <f t="shared" si="2"/>
        <v>12</v>
      </c>
      <c r="L16" s="52">
        <v>0.004166666666666667</v>
      </c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7" customFormat="1" ht="15.75">
      <c r="A17" s="26">
        <v>8</v>
      </c>
      <c r="B17" s="81" t="s">
        <v>170</v>
      </c>
      <c r="C17" s="81" t="s">
        <v>99</v>
      </c>
      <c r="D17" s="82">
        <v>165</v>
      </c>
      <c r="E17" s="82">
        <v>1974</v>
      </c>
      <c r="F17" s="83">
        <v>0.022361111111111113</v>
      </c>
      <c r="G17" s="34">
        <f t="shared" si="0"/>
        <v>0.0024305555555555556</v>
      </c>
      <c r="H17" s="34">
        <f t="shared" si="1"/>
        <v>0.02479166666666667</v>
      </c>
      <c r="I17" s="26">
        <v>8</v>
      </c>
      <c r="J17" s="26">
        <v>23</v>
      </c>
      <c r="K17" s="21">
        <f t="shared" si="2"/>
        <v>7</v>
      </c>
      <c r="L17" s="52">
        <v>0.0024305555555555556</v>
      </c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7" customFormat="1" ht="15.75">
      <c r="A18" s="26">
        <v>9</v>
      </c>
      <c r="B18" s="81" t="s">
        <v>171</v>
      </c>
      <c r="C18" s="81" t="s">
        <v>99</v>
      </c>
      <c r="D18" s="82">
        <v>153</v>
      </c>
      <c r="E18" s="82">
        <v>1975</v>
      </c>
      <c r="F18" s="83">
        <v>0.02332175925925926</v>
      </c>
      <c r="G18" s="34">
        <f t="shared" si="0"/>
        <v>0.002777777777777778</v>
      </c>
      <c r="H18" s="34">
        <f t="shared" si="1"/>
        <v>0.02609953703703704</v>
      </c>
      <c r="I18" s="26">
        <v>9</v>
      </c>
      <c r="J18" s="26">
        <v>22</v>
      </c>
      <c r="K18" s="21">
        <f t="shared" si="2"/>
        <v>8</v>
      </c>
      <c r="L18" s="52">
        <v>0.002777777777777778</v>
      </c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7" customFormat="1" ht="15.75">
      <c r="A19" s="26">
        <v>10</v>
      </c>
      <c r="B19" s="81" t="s">
        <v>172</v>
      </c>
      <c r="C19" s="81" t="s">
        <v>41</v>
      </c>
      <c r="D19" s="82">
        <v>160</v>
      </c>
      <c r="E19" s="82">
        <v>1978</v>
      </c>
      <c r="F19" s="83">
        <v>0.023460648148148147</v>
      </c>
      <c r="G19" s="34">
        <f t="shared" si="0"/>
        <v>0.0038194444444444443</v>
      </c>
      <c r="H19" s="34">
        <f t="shared" si="1"/>
        <v>0.027280092592592592</v>
      </c>
      <c r="I19" s="26">
        <v>10</v>
      </c>
      <c r="J19" s="26">
        <v>21</v>
      </c>
      <c r="K19" s="21">
        <f t="shared" si="2"/>
        <v>11</v>
      </c>
      <c r="L19" s="52">
        <v>0.0038194444444444443</v>
      </c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7" customFormat="1" ht="15.75">
      <c r="A20" s="26">
        <v>11</v>
      </c>
      <c r="B20" s="86" t="s">
        <v>168</v>
      </c>
      <c r="C20" s="81" t="s">
        <v>41</v>
      </c>
      <c r="D20" s="82">
        <v>315</v>
      </c>
      <c r="E20" s="82">
        <v>1979</v>
      </c>
      <c r="F20" s="83">
        <v>0.022314814814814815</v>
      </c>
      <c r="G20" s="34">
        <f t="shared" si="0"/>
        <v>0.008333333333333333</v>
      </c>
      <c r="H20" s="34">
        <f t="shared" si="1"/>
        <v>0.030648148148148147</v>
      </c>
      <c r="I20" s="26">
        <v>11</v>
      </c>
      <c r="J20" s="26">
        <v>20</v>
      </c>
      <c r="K20" s="21">
        <f t="shared" si="2"/>
        <v>12</v>
      </c>
      <c r="L20" s="52">
        <v>0.008333333333333333</v>
      </c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7" customFormat="1" ht="15.75">
      <c r="A21" s="26">
        <v>12</v>
      </c>
      <c r="B21" s="81" t="s">
        <v>175</v>
      </c>
      <c r="C21" s="81" t="s">
        <v>42</v>
      </c>
      <c r="D21" s="82">
        <v>142</v>
      </c>
      <c r="E21" s="82">
        <v>1974</v>
      </c>
      <c r="F21" s="83">
        <v>0.028645833333333332</v>
      </c>
      <c r="G21" s="34">
        <f t="shared" si="0"/>
        <v>0.0024305555555555556</v>
      </c>
      <c r="H21" s="34">
        <f t="shared" si="1"/>
        <v>0.03107638888888889</v>
      </c>
      <c r="I21" s="26">
        <v>12</v>
      </c>
      <c r="J21" s="26">
        <v>19</v>
      </c>
      <c r="K21" s="21">
        <f t="shared" si="2"/>
        <v>7</v>
      </c>
      <c r="L21" s="52">
        <v>0.0024305555555555556</v>
      </c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7" customFormat="1" ht="15.75">
      <c r="A22" s="26">
        <v>13</v>
      </c>
      <c r="B22" s="81" t="s">
        <v>176</v>
      </c>
      <c r="C22" s="81" t="s">
        <v>41</v>
      </c>
      <c r="D22" s="82">
        <v>902</v>
      </c>
      <c r="E22" s="82">
        <v>1979</v>
      </c>
      <c r="F22" s="83">
        <v>0.028738425925925928</v>
      </c>
      <c r="G22" s="34">
        <f t="shared" si="0"/>
        <v>0.004166666666666667</v>
      </c>
      <c r="H22" s="34">
        <f t="shared" si="1"/>
        <v>0.0329050925925926</v>
      </c>
      <c r="I22" s="26">
        <v>13</v>
      </c>
      <c r="J22" s="26">
        <v>18</v>
      </c>
      <c r="K22" s="21">
        <f t="shared" si="2"/>
        <v>12</v>
      </c>
      <c r="L22" s="52">
        <v>0.004166666666666667</v>
      </c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7" customFormat="1" ht="15.75">
      <c r="A23" s="26">
        <v>14</v>
      </c>
      <c r="B23" s="81" t="s">
        <v>174</v>
      </c>
      <c r="C23" s="81" t="s">
        <v>41</v>
      </c>
      <c r="D23" s="82">
        <v>777</v>
      </c>
      <c r="E23" s="82">
        <v>1981</v>
      </c>
      <c r="F23" s="83">
        <v>0.028587962962962964</v>
      </c>
      <c r="G23" s="34">
        <f t="shared" si="0"/>
        <v>0.004861111111111111</v>
      </c>
      <c r="H23" s="34">
        <f t="shared" si="1"/>
        <v>0.033449074074074076</v>
      </c>
      <c r="I23" s="26">
        <v>14</v>
      </c>
      <c r="J23" s="26">
        <v>17</v>
      </c>
      <c r="K23" s="21">
        <f t="shared" si="2"/>
        <v>14</v>
      </c>
      <c r="L23" s="52">
        <v>0.004861111111111111</v>
      </c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7" customFormat="1" ht="15.75">
      <c r="A24" s="26">
        <v>15</v>
      </c>
      <c r="B24" s="81" t="s">
        <v>177</v>
      </c>
      <c r="C24" s="81" t="s">
        <v>41</v>
      </c>
      <c r="D24" s="82">
        <v>314</v>
      </c>
      <c r="E24" s="82">
        <v>1976</v>
      </c>
      <c r="F24" s="83">
        <v>0.030821759259259257</v>
      </c>
      <c r="G24" s="34">
        <f t="shared" si="0"/>
        <v>0.0031249999999999997</v>
      </c>
      <c r="H24" s="34">
        <f t="shared" si="1"/>
        <v>0.03394675925925926</v>
      </c>
      <c r="I24" s="26">
        <v>15</v>
      </c>
      <c r="J24" s="26">
        <v>16</v>
      </c>
      <c r="K24" s="21">
        <f t="shared" si="2"/>
        <v>9</v>
      </c>
      <c r="L24" s="52">
        <v>0.0031249999999999997</v>
      </c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7" customFormat="1" ht="15.75">
      <c r="A25" s="26">
        <v>16</v>
      </c>
      <c r="B25" s="81" t="s">
        <v>179</v>
      </c>
      <c r="C25" s="81" t="s">
        <v>99</v>
      </c>
      <c r="D25" s="82">
        <v>164</v>
      </c>
      <c r="E25" s="82">
        <v>1970</v>
      </c>
      <c r="F25" s="83">
        <v>0.03392361111111111</v>
      </c>
      <c r="G25" s="34">
        <f t="shared" si="0"/>
        <v>0.0010416666666666667</v>
      </c>
      <c r="H25" s="34">
        <f t="shared" si="1"/>
        <v>0.03496527777777778</v>
      </c>
      <c r="I25" s="26">
        <v>16</v>
      </c>
      <c r="J25" s="26">
        <v>15</v>
      </c>
      <c r="K25" s="21">
        <f t="shared" si="2"/>
        <v>3</v>
      </c>
      <c r="L25" s="52">
        <v>0.0010416666666666667</v>
      </c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7" customFormat="1" ht="15.75">
      <c r="A26" s="26">
        <v>17</v>
      </c>
      <c r="B26" s="81" t="s">
        <v>178</v>
      </c>
      <c r="C26" s="81" t="s">
        <v>42</v>
      </c>
      <c r="D26" s="82">
        <v>131</v>
      </c>
      <c r="E26" s="82">
        <v>1976</v>
      </c>
      <c r="F26" s="83">
        <v>0.03190972222222222</v>
      </c>
      <c r="G26" s="34">
        <f t="shared" si="0"/>
        <v>0.0031249999999999997</v>
      </c>
      <c r="H26" s="34">
        <f t="shared" si="1"/>
        <v>0.035034722222222224</v>
      </c>
      <c r="I26" s="26">
        <v>17</v>
      </c>
      <c r="J26" s="26">
        <v>14</v>
      </c>
      <c r="K26" s="21">
        <f t="shared" si="2"/>
        <v>9</v>
      </c>
      <c r="L26" s="52">
        <v>0.0031249999999999997</v>
      </c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7" customFormat="1" ht="15.75">
      <c r="A27" s="26">
        <v>18</v>
      </c>
      <c r="B27" s="81" t="s">
        <v>180</v>
      </c>
      <c r="C27" s="81" t="s">
        <v>42</v>
      </c>
      <c r="D27" s="82">
        <v>137</v>
      </c>
      <c r="E27" s="82">
        <v>1967</v>
      </c>
      <c r="F27" s="83">
        <v>0.035416666666666666</v>
      </c>
      <c r="G27" s="34">
        <f t="shared" si="0"/>
        <v>0</v>
      </c>
      <c r="H27" s="34">
        <f t="shared" si="1"/>
        <v>0.035416666666666666</v>
      </c>
      <c r="I27" s="26">
        <v>18</v>
      </c>
      <c r="J27" s="26">
        <v>13</v>
      </c>
      <c r="K27" s="21">
        <f t="shared" si="2"/>
        <v>0</v>
      </c>
      <c r="L27" s="52">
        <v>0</v>
      </c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7" customFormat="1" ht="15.75">
      <c r="A28" s="26">
        <v>19</v>
      </c>
      <c r="B28" s="81" t="s">
        <v>181</v>
      </c>
      <c r="C28" s="81" t="s">
        <v>41</v>
      </c>
      <c r="D28" s="82">
        <v>138</v>
      </c>
      <c r="E28" s="82">
        <v>1981</v>
      </c>
      <c r="F28" s="83">
        <v>0.035937500000000004</v>
      </c>
      <c r="G28" s="34">
        <f t="shared" si="0"/>
        <v>0.004861111111111111</v>
      </c>
      <c r="H28" s="34">
        <f t="shared" si="1"/>
        <v>0.04079861111111112</v>
      </c>
      <c r="I28" s="26">
        <v>19</v>
      </c>
      <c r="J28" s="26">
        <v>12</v>
      </c>
      <c r="K28" s="21">
        <f t="shared" si="2"/>
        <v>14</v>
      </c>
      <c r="L28" s="52">
        <v>0.004861111111111111</v>
      </c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7" customFormat="1" ht="15.75">
      <c r="A29" s="26">
        <v>20</v>
      </c>
      <c r="B29" s="93" t="s">
        <v>182</v>
      </c>
      <c r="C29" s="93" t="s">
        <v>42</v>
      </c>
      <c r="D29" s="82">
        <v>329</v>
      </c>
      <c r="E29" s="82">
        <v>1978</v>
      </c>
      <c r="F29" s="83">
        <v>0.0405787037037037</v>
      </c>
      <c r="G29" s="34">
        <f>L29</f>
        <v>0.0038194444444444443</v>
      </c>
      <c r="H29" s="34">
        <f>F29+G29</f>
        <v>0.044398148148148145</v>
      </c>
      <c r="I29" s="26">
        <v>20</v>
      </c>
      <c r="J29" s="26">
        <v>11</v>
      </c>
      <c r="K29" s="21">
        <f>E29-1967</f>
        <v>11</v>
      </c>
      <c r="L29" s="52">
        <v>0.0038194444444444443</v>
      </c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7" customFormat="1" ht="15">
      <c r="A30" s="26">
        <v>21</v>
      </c>
      <c r="B30" s="93" t="s">
        <v>93</v>
      </c>
      <c r="C30" s="93" t="s">
        <v>100</v>
      </c>
      <c r="D30" s="82">
        <v>171</v>
      </c>
      <c r="E30" s="82">
        <v>1980</v>
      </c>
      <c r="F30" s="94">
        <v>0.042777777777777776</v>
      </c>
      <c r="G30" s="94">
        <v>0.004513888888888889</v>
      </c>
      <c r="H30" s="34">
        <f>F30+G30</f>
        <v>0.04729166666666666</v>
      </c>
      <c r="I30" s="26">
        <v>21</v>
      </c>
      <c r="J30" s="26">
        <v>10</v>
      </c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7" customFormat="1" ht="31.5" customHeight="1">
      <c r="A31" s="30"/>
      <c r="B31" s="29"/>
      <c r="C31" s="29"/>
      <c r="D31" s="30"/>
      <c r="E31" s="30"/>
      <c r="F31" s="45"/>
      <c r="G31" s="44"/>
      <c r="H31" s="44"/>
      <c r="I31" s="30"/>
      <c r="J31" s="46" t="s">
        <v>25</v>
      </c>
      <c r="K31" s="21"/>
      <c r="L31" s="52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7" customFormat="1" ht="31.5" customHeight="1">
      <c r="A32" s="10" t="s">
        <v>12</v>
      </c>
      <c r="B32" s="10" t="s">
        <v>9</v>
      </c>
      <c r="C32" s="10" t="s">
        <v>0</v>
      </c>
      <c r="D32" s="10" t="s">
        <v>1</v>
      </c>
      <c r="E32" s="10" t="s">
        <v>2</v>
      </c>
      <c r="F32" s="10" t="s">
        <v>6</v>
      </c>
      <c r="G32" s="10" t="s">
        <v>5</v>
      </c>
      <c r="H32" s="10" t="s">
        <v>3</v>
      </c>
      <c r="I32" s="10" t="s">
        <v>7</v>
      </c>
      <c r="J32" s="10" t="s">
        <v>8</v>
      </c>
      <c r="K32" s="21"/>
      <c r="L32" s="52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7" customFormat="1" ht="15.75">
      <c r="A33" s="26">
        <v>1</v>
      </c>
      <c r="B33" s="81" t="s">
        <v>81</v>
      </c>
      <c r="C33" s="81" t="s">
        <v>35</v>
      </c>
      <c r="D33" s="82">
        <v>169</v>
      </c>
      <c r="E33" s="82">
        <v>1961</v>
      </c>
      <c r="F33" s="83">
        <v>0.024895833333333336</v>
      </c>
      <c r="G33" s="34">
        <f aca="true" t="shared" si="3" ref="G33:G40">L33</f>
        <v>0.004513888888888889</v>
      </c>
      <c r="H33" s="34">
        <f aca="true" t="shared" si="4" ref="H33:H40">F33+G33</f>
        <v>0.029409722222222226</v>
      </c>
      <c r="I33" s="26">
        <v>1</v>
      </c>
      <c r="J33" s="26">
        <v>33</v>
      </c>
      <c r="K33" s="21">
        <f aca="true" t="shared" si="5" ref="K33:K40">E33-1948</f>
        <v>13</v>
      </c>
      <c r="L33" s="52">
        <v>0.004513888888888889</v>
      </c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7" customFormat="1" ht="15.75">
      <c r="A34" s="26">
        <v>2</v>
      </c>
      <c r="B34" s="81" t="s">
        <v>120</v>
      </c>
      <c r="C34" s="81" t="s">
        <v>35</v>
      </c>
      <c r="D34" s="82">
        <v>107</v>
      </c>
      <c r="E34" s="82">
        <v>1963</v>
      </c>
      <c r="F34" s="83">
        <v>0.025416666666666667</v>
      </c>
      <c r="G34" s="34">
        <f t="shared" si="3"/>
        <v>0.005208333333333333</v>
      </c>
      <c r="H34" s="34">
        <f t="shared" si="4"/>
        <v>0.030625</v>
      </c>
      <c r="I34" s="26">
        <v>2</v>
      </c>
      <c r="J34" s="26">
        <v>31</v>
      </c>
      <c r="K34" s="21">
        <f t="shared" si="5"/>
        <v>15</v>
      </c>
      <c r="L34" s="52">
        <v>0.005208333333333333</v>
      </c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7" customFormat="1" ht="15.75">
      <c r="A35" s="26">
        <v>3</v>
      </c>
      <c r="B35" s="81" t="s">
        <v>127</v>
      </c>
      <c r="C35" s="81" t="s">
        <v>35</v>
      </c>
      <c r="D35" s="82">
        <v>167</v>
      </c>
      <c r="E35" s="82">
        <v>1949</v>
      </c>
      <c r="F35" s="83">
        <v>0.035925925925925924</v>
      </c>
      <c r="G35" s="34">
        <f>L35</f>
        <v>0.00034722222222222224</v>
      </c>
      <c r="H35" s="34">
        <f>F35+G35</f>
        <v>0.036273148148148145</v>
      </c>
      <c r="I35" s="26">
        <v>3</v>
      </c>
      <c r="J35" s="26">
        <v>29</v>
      </c>
      <c r="K35" s="21">
        <f t="shared" si="5"/>
        <v>1</v>
      </c>
      <c r="L35" s="52">
        <v>0.00034722222222222224</v>
      </c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7" customFormat="1" ht="15.75">
      <c r="A36" s="26">
        <v>4</v>
      </c>
      <c r="B36" s="81" t="s">
        <v>121</v>
      </c>
      <c r="C36" s="81" t="s">
        <v>4</v>
      </c>
      <c r="D36" s="82">
        <v>101</v>
      </c>
      <c r="E36" s="82">
        <v>1962</v>
      </c>
      <c r="F36" s="83">
        <v>0.03186342592592593</v>
      </c>
      <c r="G36" s="34">
        <f t="shared" si="3"/>
        <v>0.004861111111111111</v>
      </c>
      <c r="H36" s="34">
        <f t="shared" si="4"/>
        <v>0.03672453703703704</v>
      </c>
      <c r="I36" s="26">
        <v>4</v>
      </c>
      <c r="J36" s="26">
        <v>27</v>
      </c>
      <c r="K36" s="21">
        <f t="shared" si="5"/>
        <v>14</v>
      </c>
      <c r="L36" s="52">
        <v>0.004861111111111111</v>
      </c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7" customFormat="1" ht="15.75">
      <c r="A37" s="26">
        <v>5</v>
      </c>
      <c r="B37" s="81" t="s">
        <v>124</v>
      </c>
      <c r="C37" s="81" t="s">
        <v>42</v>
      </c>
      <c r="D37" s="82">
        <v>105</v>
      </c>
      <c r="E37" s="82">
        <v>1950</v>
      </c>
      <c r="F37" s="83">
        <v>0.041701388888888885</v>
      </c>
      <c r="G37" s="34">
        <f t="shared" si="3"/>
        <v>0.0006944444444444445</v>
      </c>
      <c r="H37" s="34">
        <f t="shared" si="4"/>
        <v>0.04239583333333333</v>
      </c>
      <c r="I37" s="26">
        <v>5</v>
      </c>
      <c r="J37" s="26">
        <v>26</v>
      </c>
      <c r="K37" s="21">
        <f t="shared" si="5"/>
        <v>2</v>
      </c>
      <c r="L37" s="52">
        <v>0.0006944444444444445</v>
      </c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7" customFormat="1" ht="15.75">
      <c r="A38" s="26">
        <v>6</v>
      </c>
      <c r="B38" s="81" t="s">
        <v>125</v>
      </c>
      <c r="C38" s="81" t="s">
        <v>41</v>
      </c>
      <c r="D38" s="82">
        <v>109</v>
      </c>
      <c r="E38" s="82">
        <v>1960</v>
      </c>
      <c r="F38" s="83">
        <v>0.0450462962962963</v>
      </c>
      <c r="G38" s="34">
        <f t="shared" si="3"/>
        <v>0.004166666666666667</v>
      </c>
      <c r="H38" s="34">
        <f t="shared" si="4"/>
        <v>0.049212962962962965</v>
      </c>
      <c r="I38" s="26">
        <v>6</v>
      </c>
      <c r="J38" s="26">
        <v>25</v>
      </c>
      <c r="K38" s="21">
        <f t="shared" si="5"/>
        <v>12</v>
      </c>
      <c r="L38" s="52">
        <v>0.004166666666666667</v>
      </c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7" customFormat="1" ht="15.75">
      <c r="A39" s="26">
        <v>7</v>
      </c>
      <c r="B39" s="81" t="s">
        <v>128</v>
      </c>
      <c r="C39" s="81" t="s">
        <v>42</v>
      </c>
      <c r="D39" s="82">
        <v>162</v>
      </c>
      <c r="E39" s="82">
        <v>1960</v>
      </c>
      <c r="F39" s="83">
        <v>0.045405092592592594</v>
      </c>
      <c r="G39" s="34">
        <f t="shared" si="3"/>
        <v>0.004166666666666667</v>
      </c>
      <c r="H39" s="34">
        <f t="shared" si="4"/>
        <v>0.04957175925925926</v>
      </c>
      <c r="I39" s="26">
        <v>7</v>
      </c>
      <c r="J39" s="26">
        <v>24</v>
      </c>
      <c r="K39" s="21">
        <f t="shared" si="5"/>
        <v>12</v>
      </c>
      <c r="L39" s="52">
        <v>0.004166666666666667</v>
      </c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7" customFormat="1" ht="15.75">
      <c r="A40" s="26">
        <v>8</v>
      </c>
      <c r="B40" s="81" t="s">
        <v>129</v>
      </c>
      <c r="C40" s="81" t="s">
        <v>79</v>
      </c>
      <c r="D40" s="82">
        <v>112</v>
      </c>
      <c r="E40" s="82">
        <v>1948</v>
      </c>
      <c r="F40" s="83">
        <v>0.05940972222222222</v>
      </c>
      <c r="G40" s="34">
        <f t="shared" si="3"/>
        <v>0</v>
      </c>
      <c r="H40" s="34">
        <f t="shared" si="4"/>
        <v>0.05940972222222222</v>
      </c>
      <c r="I40" s="26">
        <v>8</v>
      </c>
      <c r="J40" s="26">
        <v>23</v>
      </c>
      <c r="K40" s="21">
        <f t="shared" si="5"/>
        <v>0</v>
      </c>
      <c r="L40" s="52">
        <v>0</v>
      </c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s="7" customFormat="1" ht="15.75">
      <c r="A41" s="26">
        <v>9</v>
      </c>
      <c r="B41" s="81" t="s">
        <v>122</v>
      </c>
      <c r="C41" s="81" t="s">
        <v>35</v>
      </c>
      <c r="D41" s="82">
        <v>102</v>
      </c>
      <c r="E41" s="82">
        <v>1957</v>
      </c>
      <c r="F41" s="31"/>
      <c r="G41" s="34"/>
      <c r="H41" s="34" t="s">
        <v>183</v>
      </c>
      <c r="I41" s="26"/>
      <c r="J41" s="26"/>
      <c r="K41" s="21"/>
      <c r="L41" s="52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s="7" customFormat="1" ht="15.75">
      <c r="A42" s="30"/>
      <c r="I42" s="30"/>
      <c r="J42" s="30"/>
      <c r="K42" s="21"/>
      <c r="L42" s="52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s="7" customFormat="1" ht="15.75">
      <c r="A43" s="5"/>
      <c r="B43" s="4"/>
      <c r="C43" s="5"/>
      <c r="D43" s="5"/>
      <c r="E43" s="5"/>
      <c r="F43" s="5"/>
      <c r="G43" s="5"/>
      <c r="H43" s="5"/>
      <c r="I43" s="5"/>
      <c r="J43" s="5"/>
      <c r="K43" s="5"/>
      <c r="L43" s="52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s="7" customFormat="1" ht="15">
      <c r="A44" s="5"/>
      <c r="B44" s="5" t="s">
        <v>13</v>
      </c>
      <c r="C44" s="29"/>
      <c r="D44" s="5" t="s">
        <v>15</v>
      </c>
      <c r="E44" s="5"/>
      <c r="F44" s="5" t="s">
        <v>17</v>
      </c>
      <c r="G44" s="5" t="s">
        <v>19</v>
      </c>
      <c r="H44" s="5"/>
      <c r="I44" s="5"/>
      <c r="J44" s="5"/>
      <c r="K44" s="5"/>
      <c r="L44" s="52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s="7" customFormat="1" ht="15">
      <c r="A45" s="5"/>
      <c r="B45" s="5"/>
      <c r="C45" s="29"/>
      <c r="D45" s="5"/>
      <c r="E45" s="5"/>
      <c r="F45" s="5"/>
      <c r="G45" s="5"/>
      <c r="H45" s="5"/>
      <c r="I45" s="5"/>
      <c r="J45" s="5"/>
      <c r="K45" s="5"/>
      <c r="L45" s="52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s="7" customFormat="1" ht="15">
      <c r="A46" s="5"/>
      <c r="B46" s="5" t="s">
        <v>14</v>
      </c>
      <c r="C46" s="29"/>
      <c r="D46" s="5" t="s">
        <v>16</v>
      </c>
      <c r="E46" s="5"/>
      <c r="F46" s="5" t="s">
        <v>18</v>
      </c>
      <c r="G46" s="5" t="s">
        <v>19</v>
      </c>
      <c r="H46" s="5"/>
      <c r="I46" s="5"/>
      <c r="J46" s="5"/>
      <c r="K46" s="5"/>
      <c r="L46" s="52"/>
      <c r="M46" s="5"/>
      <c r="N46" s="5"/>
      <c r="O46" s="5"/>
      <c r="P46" s="5"/>
      <c r="Q46" s="5"/>
      <c r="R46" s="5"/>
      <c r="S46" s="5"/>
      <c r="T46" s="5"/>
      <c r="U46" s="5"/>
      <c r="V46" s="5"/>
    </row>
  </sheetData>
  <sheetProtection/>
  <mergeCells count="4">
    <mergeCell ref="A1:J1"/>
    <mergeCell ref="A2:J2"/>
    <mergeCell ref="A4:J4"/>
    <mergeCell ref="A6:J6"/>
  </mergeCells>
  <printOptions/>
  <pageMargins left="0.65" right="0.15" top="0.34" bottom="1" header="0.33" footer="0.5"/>
  <pageSetup horizontalDpi="300" verticalDpi="3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V31"/>
  <sheetViews>
    <sheetView view="pageBreakPreview" zoomScaleSheetLayoutView="100" zoomScalePageLayoutView="0" workbookViewId="0" topLeftCell="A4">
      <selection activeCell="B12" sqref="B12:E12"/>
    </sheetView>
  </sheetViews>
  <sheetFormatPr defaultColWidth="9.00390625" defaultRowHeight="12.75"/>
  <cols>
    <col min="1" max="1" width="6.00390625" style="1" customWidth="1"/>
    <col min="2" max="2" width="25.25390625" style="1" customWidth="1"/>
    <col min="3" max="3" width="23.75390625" style="1" customWidth="1"/>
    <col min="4" max="4" width="8.75390625" style="1" customWidth="1"/>
    <col min="5" max="5" width="8.375" style="1" customWidth="1"/>
    <col min="6" max="6" width="10.375" style="1" customWidth="1"/>
    <col min="7" max="7" width="12.125" style="1" customWidth="1"/>
    <col min="8" max="8" width="12.75390625" style="1" customWidth="1"/>
    <col min="9" max="9" width="8.125" style="1" customWidth="1"/>
    <col min="10" max="10" width="7.25390625" style="1" customWidth="1"/>
    <col min="11" max="11" width="9.125" style="1" customWidth="1"/>
    <col min="12" max="12" width="9.375" style="51" bestFit="1" customWidth="1"/>
    <col min="13" max="22" width="9.125" style="1" customWidth="1"/>
  </cols>
  <sheetData>
    <row r="1" spans="1:10" ht="12.75">
      <c r="A1" s="150" t="s">
        <v>10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.75">
      <c r="A2" s="150" t="s">
        <v>32</v>
      </c>
      <c r="B2" s="150"/>
      <c r="C2" s="150"/>
      <c r="D2" s="150"/>
      <c r="E2" s="150"/>
      <c r="F2" s="150"/>
      <c r="G2" s="150"/>
      <c r="H2" s="150"/>
      <c r="I2" s="150"/>
      <c r="J2" s="150"/>
    </row>
    <row r="3" ht="5.25" customHeight="1"/>
    <row r="4" spans="1:22" s="20" customFormat="1" ht="49.5" customHeight="1" thickBot="1">
      <c r="A4" s="151" t="s">
        <v>85</v>
      </c>
      <c r="B4" s="151"/>
      <c r="C4" s="151"/>
      <c r="D4" s="151"/>
      <c r="E4" s="151"/>
      <c r="F4" s="151"/>
      <c r="G4" s="151"/>
      <c r="H4" s="151"/>
      <c r="I4" s="151"/>
      <c r="J4" s="151"/>
      <c r="K4" s="19"/>
      <c r="L4" s="61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ht="13.5" thickTop="1">
      <c r="A5" s="1" t="s">
        <v>151</v>
      </c>
    </row>
    <row r="6" spans="1:10" ht="18">
      <c r="A6" s="152" t="s">
        <v>11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22" s="7" customFormat="1" ht="15.75">
      <c r="A7" s="5" t="s">
        <v>31</v>
      </c>
      <c r="B7" s="5"/>
      <c r="C7" s="5"/>
      <c r="D7" s="5"/>
      <c r="E7" s="5"/>
      <c r="F7" s="5"/>
      <c r="G7" s="5"/>
      <c r="H7" s="5"/>
      <c r="I7" s="5"/>
      <c r="J7" s="18" t="s">
        <v>23</v>
      </c>
      <c r="K7" s="5"/>
      <c r="L7" s="52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7" customFormat="1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2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9" customFormat="1" ht="31.5" customHeight="1">
      <c r="A9" s="10" t="s">
        <v>12</v>
      </c>
      <c r="B9" s="10" t="s">
        <v>9</v>
      </c>
      <c r="C9" s="10" t="s">
        <v>0</v>
      </c>
      <c r="D9" s="10" t="s">
        <v>1</v>
      </c>
      <c r="E9" s="10" t="s">
        <v>2</v>
      </c>
      <c r="F9" s="10" t="s">
        <v>6</v>
      </c>
      <c r="G9" s="10" t="s">
        <v>5</v>
      </c>
      <c r="H9" s="10" t="s">
        <v>3</v>
      </c>
      <c r="I9" s="10" t="s">
        <v>7</v>
      </c>
      <c r="J9" s="10" t="s">
        <v>8</v>
      </c>
      <c r="K9" s="8"/>
      <c r="L9" s="59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7" customFormat="1" ht="15.75">
      <c r="A10" s="26">
        <v>1</v>
      </c>
      <c r="B10" s="81" t="s">
        <v>69</v>
      </c>
      <c r="C10" s="81" t="s">
        <v>35</v>
      </c>
      <c r="D10" s="82">
        <v>215</v>
      </c>
      <c r="E10" s="82">
        <v>1967</v>
      </c>
      <c r="F10" s="83">
        <v>0.014456018518518519</v>
      </c>
      <c r="G10" s="34">
        <f aca="true" t="shared" si="0" ref="G10:G16">L10</f>
        <v>0</v>
      </c>
      <c r="H10" s="34">
        <f aca="true" t="shared" si="1" ref="H10:H16">F10+G10</f>
        <v>0.014456018518518519</v>
      </c>
      <c r="I10" s="26">
        <v>1</v>
      </c>
      <c r="J10" s="26" t="s">
        <v>154</v>
      </c>
      <c r="K10" s="21">
        <f aca="true" t="shared" si="2" ref="K10:K16">E10-1967</f>
        <v>0</v>
      </c>
      <c r="L10" s="52">
        <v>0</v>
      </c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7" customFormat="1" ht="15.75">
      <c r="A11" s="26">
        <v>2</v>
      </c>
      <c r="B11" s="81" t="s">
        <v>65</v>
      </c>
      <c r="C11" s="81" t="s">
        <v>4</v>
      </c>
      <c r="D11" s="82">
        <v>213</v>
      </c>
      <c r="E11" s="82">
        <v>1970</v>
      </c>
      <c r="F11" s="83">
        <v>0.016840277777777777</v>
      </c>
      <c r="G11" s="34">
        <f t="shared" si="0"/>
        <v>0.0010416666666666667</v>
      </c>
      <c r="H11" s="34">
        <f t="shared" si="1"/>
        <v>0.017881944444444443</v>
      </c>
      <c r="I11" s="26">
        <v>2</v>
      </c>
      <c r="J11" s="26" t="s">
        <v>154</v>
      </c>
      <c r="K11" s="21">
        <f t="shared" si="2"/>
        <v>3</v>
      </c>
      <c r="L11" s="52">
        <v>0.0010416666666666667</v>
      </c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7" customFormat="1" ht="15.75">
      <c r="A12" s="26">
        <v>3</v>
      </c>
      <c r="B12" s="81" t="s">
        <v>74</v>
      </c>
      <c r="C12" s="81" t="s">
        <v>35</v>
      </c>
      <c r="D12" s="82">
        <v>226</v>
      </c>
      <c r="E12" s="82">
        <v>1981</v>
      </c>
      <c r="F12" s="83">
        <v>0.016527777777777777</v>
      </c>
      <c r="G12" s="34">
        <f t="shared" si="0"/>
        <v>0.004861111111111111</v>
      </c>
      <c r="H12" s="34">
        <f t="shared" si="1"/>
        <v>0.021388888888888888</v>
      </c>
      <c r="I12" s="26">
        <v>3</v>
      </c>
      <c r="J12" s="26" t="s">
        <v>154</v>
      </c>
      <c r="K12" s="21">
        <f t="shared" si="2"/>
        <v>14</v>
      </c>
      <c r="L12" s="52">
        <v>0.004861111111111111</v>
      </c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7" customFormat="1" ht="15.75">
      <c r="A13" s="26">
        <v>4</v>
      </c>
      <c r="B13" s="81" t="s">
        <v>72</v>
      </c>
      <c r="C13" s="81" t="s">
        <v>36</v>
      </c>
      <c r="D13" s="82">
        <v>218</v>
      </c>
      <c r="E13" s="82">
        <v>1967</v>
      </c>
      <c r="F13" s="83">
        <v>0.022372685185185186</v>
      </c>
      <c r="G13" s="34">
        <f t="shared" si="0"/>
        <v>0</v>
      </c>
      <c r="H13" s="34">
        <f t="shared" si="1"/>
        <v>0.022372685185185186</v>
      </c>
      <c r="I13" s="26">
        <v>4</v>
      </c>
      <c r="J13" s="26" t="s">
        <v>154</v>
      </c>
      <c r="K13" s="21">
        <f t="shared" si="2"/>
        <v>0</v>
      </c>
      <c r="L13" s="52"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s="7" customFormat="1" ht="15.75">
      <c r="A14" s="26">
        <v>5</v>
      </c>
      <c r="B14" s="81" t="s">
        <v>71</v>
      </c>
      <c r="C14" s="81" t="s">
        <v>38</v>
      </c>
      <c r="D14" s="82">
        <v>223</v>
      </c>
      <c r="E14" s="82">
        <v>1975</v>
      </c>
      <c r="F14" s="83">
        <v>0.022395833333333334</v>
      </c>
      <c r="G14" s="34">
        <f t="shared" si="0"/>
        <v>0.002777777777777778</v>
      </c>
      <c r="H14" s="34">
        <f t="shared" si="1"/>
        <v>0.025173611111111112</v>
      </c>
      <c r="I14" s="26">
        <v>5</v>
      </c>
      <c r="J14" s="26" t="s">
        <v>154</v>
      </c>
      <c r="K14" s="21">
        <f t="shared" si="2"/>
        <v>8</v>
      </c>
      <c r="L14" s="52">
        <v>0.002777777777777778</v>
      </c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7" customFormat="1" ht="15.75">
      <c r="A15" s="26">
        <v>6</v>
      </c>
      <c r="B15" s="81" t="s">
        <v>66</v>
      </c>
      <c r="C15" s="81" t="s">
        <v>37</v>
      </c>
      <c r="D15" s="82">
        <v>217</v>
      </c>
      <c r="E15" s="82">
        <v>1979</v>
      </c>
      <c r="F15" s="83">
        <v>0.02111111111111111</v>
      </c>
      <c r="G15" s="34">
        <f t="shared" si="0"/>
        <v>0.004166666666666667</v>
      </c>
      <c r="H15" s="34">
        <f t="shared" si="1"/>
        <v>0.025277777777777774</v>
      </c>
      <c r="I15" s="26">
        <v>6</v>
      </c>
      <c r="J15" s="26" t="s">
        <v>154</v>
      </c>
      <c r="K15" s="21">
        <f t="shared" si="2"/>
        <v>12</v>
      </c>
      <c r="L15" s="52">
        <v>0.004166666666666667</v>
      </c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7" customFormat="1" ht="15.75">
      <c r="A16" s="26">
        <v>7</v>
      </c>
      <c r="B16" s="81" t="s">
        <v>75</v>
      </c>
      <c r="C16" s="81" t="s">
        <v>35</v>
      </c>
      <c r="D16" s="82">
        <v>228</v>
      </c>
      <c r="E16" s="82">
        <v>1967</v>
      </c>
      <c r="F16" s="83">
        <v>0.03771990740740741</v>
      </c>
      <c r="G16" s="34">
        <f t="shared" si="0"/>
        <v>0</v>
      </c>
      <c r="H16" s="34">
        <f t="shared" si="1"/>
        <v>0.03771990740740741</v>
      </c>
      <c r="I16" s="26">
        <v>7</v>
      </c>
      <c r="J16" s="26" t="s">
        <v>154</v>
      </c>
      <c r="K16" s="21">
        <f t="shared" si="2"/>
        <v>0</v>
      </c>
      <c r="L16" s="60">
        <v>0</v>
      </c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7" customFormat="1" ht="15.75">
      <c r="A17" s="26">
        <v>8</v>
      </c>
      <c r="B17" s="81" t="s">
        <v>39</v>
      </c>
      <c r="C17" s="81" t="s">
        <v>36</v>
      </c>
      <c r="D17" s="82">
        <v>214</v>
      </c>
      <c r="E17" s="82">
        <v>1972</v>
      </c>
      <c r="F17" s="31"/>
      <c r="G17" s="34"/>
      <c r="H17" s="34" t="s">
        <v>26</v>
      </c>
      <c r="I17" s="26"/>
      <c r="J17" s="26"/>
      <c r="K17" s="21"/>
      <c r="L17" s="52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7" customFormat="1" ht="15.75">
      <c r="A18" s="26">
        <v>9</v>
      </c>
      <c r="B18" s="81" t="s">
        <v>143</v>
      </c>
      <c r="C18" s="81" t="s">
        <v>158</v>
      </c>
      <c r="D18" s="82">
        <v>242</v>
      </c>
      <c r="E18" s="82">
        <v>1973</v>
      </c>
      <c r="F18" s="31"/>
      <c r="G18" s="34"/>
      <c r="H18" s="34" t="s">
        <v>26</v>
      </c>
      <c r="I18" s="26"/>
      <c r="J18" s="26"/>
      <c r="K18" s="21"/>
      <c r="L18" s="52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7" customFormat="1" ht="15.75">
      <c r="A19" s="26">
        <v>10</v>
      </c>
      <c r="B19" s="81" t="s">
        <v>83</v>
      </c>
      <c r="C19" s="81" t="s">
        <v>158</v>
      </c>
      <c r="D19" s="82">
        <v>243</v>
      </c>
      <c r="E19" s="82">
        <v>1979</v>
      </c>
      <c r="F19" s="31"/>
      <c r="G19" s="34"/>
      <c r="H19" s="34" t="s">
        <v>26</v>
      </c>
      <c r="I19" s="26"/>
      <c r="J19" s="26"/>
      <c r="K19" s="21"/>
      <c r="L19" s="52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7" customFormat="1" ht="31.5" customHeight="1">
      <c r="A20" s="30"/>
      <c r="B20" s="29"/>
      <c r="C20" s="29"/>
      <c r="D20" s="30"/>
      <c r="E20" s="30"/>
      <c r="F20" s="45"/>
      <c r="G20" s="44"/>
      <c r="H20" s="44"/>
      <c r="I20" s="30"/>
      <c r="J20" s="46" t="s">
        <v>24</v>
      </c>
      <c r="K20" s="21"/>
      <c r="L20" s="52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7" customFormat="1" ht="31.5" customHeight="1">
      <c r="A21" s="10" t="s">
        <v>12</v>
      </c>
      <c r="B21" s="10" t="s">
        <v>9</v>
      </c>
      <c r="C21" s="10" t="s">
        <v>0</v>
      </c>
      <c r="D21" s="10" t="s">
        <v>1</v>
      </c>
      <c r="E21" s="10" t="s">
        <v>2</v>
      </c>
      <c r="F21" s="10" t="s">
        <v>6</v>
      </c>
      <c r="G21" s="10" t="s">
        <v>5</v>
      </c>
      <c r="H21" s="10" t="s">
        <v>3</v>
      </c>
      <c r="I21" s="10" t="s">
        <v>7</v>
      </c>
      <c r="J21" s="10" t="s">
        <v>8</v>
      </c>
      <c r="K21" s="21"/>
      <c r="L21" s="52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7" customFormat="1" ht="15.75">
      <c r="A22" s="26">
        <v>1</v>
      </c>
      <c r="B22" s="81" t="s">
        <v>159</v>
      </c>
      <c r="C22" s="81" t="s">
        <v>49</v>
      </c>
      <c r="D22" s="82">
        <v>201</v>
      </c>
      <c r="E22" s="82">
        <v>1957</v>
      </c>
      <c r="F22" s="83">
        <v>0.016249999999999997</v>
      </c>
      <c r="G22" s="34">
        <f>L22</f>
        <v>0.001736111111111111</v>
      </c>
      <c r="H22" s="34">
        <f>F22+G22</f>
        <v>0.01798611111111111</v>
      </c>
      <c r="I22" s="26">
        <v>1</v>
      </c>
      <c r="J22" s="26">
        <v>33</v>
      </c>
      <c r="K22" s="21">
        <f>E22-1952</f>
        <v>5</v>
      </c>
      <c r="L22" s="52">
        <v>0.001736111111111111</v>
      </c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7" customFormat="1" ht="15.75">
      <c r="A23" s="26">
        <v>2</v>
      </c>
      <c r="B23" s="81" t="s">
        <v>64</v>
      </c>
      <c r="C23" s="81" t="s">
        <v>49</v>
      </c>
      <c r="D23" s="82">
        <v>212</v>
      </c>
      <c r="E23" s="82">
        <v>1963</v>
      </c>
      <c r="F23" s="83">
        <v>0.01423611111111111</v>
      </c>
      <c r="G23" s="34">
        <f>L23</f>
        <v>0.0038194444444444443</v>
      </c>
      <c r="H23" s="34">
        <f>F23+G23</f>
        <v>0.018055555555555554</v>
      </c>
      <c r="I23" s="26">
        <v>2</v>
      </c>
      <c r="J23" s="26">
        <v>31</v>
      </c>
      <c r="K23" s="21">
        <f>E23-1952</f>
        <v>11</v>
      </c>
      <c r="L23" s="52">
        <v>0.0038194444444444443</v>
      </c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7" customFormat="1" ht="15.75">
      <c r="A24" s="26">
        <v>3</v>
      </c>
      <c r="B24" s="81" t="s">
        <v>160</v>
      </c>
      <c r="C24" s="81" t="s">
        <v>49</v>
      </c>
      <c r="D24" s="82">
        <v>203</v>
      </c>
      <c r="E24" s="82">
        <v>1955</v>
      </c>
      <c r="F24" s="83">
        <v>0.021145833333333332</v>
      </c>
      <c r="G24" s="34">
        <f>L24</f>
        <v>0.0010416666666666667</v>
      </c>
      <c r="H24" s="34">
        <f>F24+G24</f>
        <v>0.0221875</v>
      </c>
      <c r="I24" s="26">
        <v>3</v>
      </c>
      <c r="J24" s="26">
        <v>29</v>
      </c>
      <c r="K24" s="21">
        <f>E24-1952</f>
        <v>3</v>
      </c>
      <c r="L24" s="52">
        <v>0.0010416666666666667</v>
      </c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7" customFormat="1" ht="15.75">
      <c r="A25" s="26">
        <v>4</v>
      </c>
      <c r="B25" s="81" t="s">
        <v>162</v>
      </c>
      <c r="C25" s="81" t="s">
        <v>49</v>
      </c>
      <c r="D25" s="82">
        <v>244</v>
      </c>
      <c r="E25" s="82">
        <v>1952</v>
      </c>
      <c r="F25" s="83">
        <v>0.03326388888888889</v>
      </c>
      <c r="G25" s="34">
        <f>L25</f>
        <v>0</v>
      </c>
      <c r="H25" s="34">
        <f>F25+G25</f>
        <v>0.03326388888888889</v>
      </c>
      <c r="I25" s="26">
        <v>4</v>
      </c>
      <c r="J25" s="26">
        <v>27</v>
      </c>
      <c r="K25" s="21">
        <f>E25-1952</f>
        <v>0</v>
      </c>
      <c r="L25" s="52">
        <v>0</v>
      </c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7" customFormat="1" ht="15.75">
      <c r="A26" s="26">
        <v>5</v>
      </c>
      <c r="B26" s="81" t="s">
        <v>161</v>
      </c>
      <c r="C26" s="81" t="s">
        <v>49</v>
      </c>
      <c r="D26" s="82">
        <v>202</v>
      </c>
      <c r="E26" s="82">
        <v>1961</v>
      </c>
      <c r="F26" s="83">
        <v>0.03329861111111111</v>
      </c>
      <c r="G26" s="34">
        <f>L26</f>
        <v>0.0031249999999999997</v>
      </c>
      <c r="H26" s="34">
        <f>F26+G26</f>
        <v>0.036423611111111115</v>
      </c>
      <c r="I26" s="26">
        <v>5</v>
      </c>
      <c r="J26" s="26">
        <v>26</v>
      </c>
      <c r="K26" s="21">
        <f>E26-1952</f>
        <v>9</v>
      </c>
      <c r="L26" s="52">
        <v>0.0031249999999999997</v>
      </c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7" customFormat="1" ht="15.75">
      <c r="A27" s="30"/>
      <c r="I27" s="30"/>
      <c r="J27" s="30"/>
      <c r="K27" s="21"/>
      <c r="L27" s="52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7" customFormat="1" ht="15.75">
      <c r="A28" s="5"/>
      <c r="B28" s="4"/>
      <c r="C28" s="5"/>
      <c r="D28" s="5"/>
      <c r="E28" s="5"/>
      <c r="F28" s="5"/>
      <c r="G28" s="5"/>
      <c r="H28" s="5"/>
      <c r="I28" s="5"/>
      <c r="J28" s="5"/>
      <c r="K28" s="5"/>
      <c r="L28" s="52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7" customFormat="1" ht="15">
      <c r="A29" s="5"/>
      <c r="B29" s="5" t="s">
        <v>13</v>
      </c>
      <c r="C29" s="29"/>
      <c r="D29" s="5" t="s">
        <v>15</v>
      </c>
      <c r="E29" s="5"/>
      <c r="F29" s="5" t="s">
        <v>17</v>
      </c>
      <c r="G29" s="5" t="s">
        <v>19</v>
      </c>
      <c r="H29" s="5"/>
      <c r="I29" s="5"/>
      <c r="J29" s="5"/>
      <c r="K29" s="5"/>
      <c r="L29" s="52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7" customFormat="1" ht="15">
      <c r="A30" s="5"/>
      <c r="B30" s="5"/>
      <c r="C30" s="29"/>
      <c r="D30" s="5"/>
      <c r="E30" s="5"/>
      <c r="F30" s="5"/>
      <c r="G30" s="5"/>
      <c r="H30" s="5"/>
      <c r="I30" s="5"/>
      <c r="J30" s="5"/>
      <c r="K30" s="5"/>
      <c r="L30" s="52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7" customFormat="1" ht="15">
      <c r="A31" s="5"/>
      <c r="B31" s="5" t="s">
        <v>14</v>
      </c>
      <c r="C31" s="29"/>
      <c r="D31" s="5" t="s">
        <v>16</v>
      </c>
      <c r="E31" s="5"/>
      <c r="F31" s="5" t="s">
        <v>18</v>
      </c>
      <c r="G31" s="5" t="s">
        <v>19</v>
      </c>
      <c r="H31" s="5"/>
      <c r="I31" s="5"/>
      <c r="J31" s="5"/>
      <c r="K31" s="5"/>
      <c r="L31" s="52"/>
      <c r="M31" s="5"/>
      <c r="N31" s="5"/>
      <c r="O31" s="5"/>
      <c r="P31" s="5"/>
      <c r="Q31" s="5"/>
      <c r="R31" s="5"/>
      <c r="S31" s="5"/>
      <c r="T31" s="5"/>
      <c r="U31" s="5"/>
      <c r="V31" s="5"/>
    </row>
  </sheetData>
  <sheetProtection/>
  <mergeCells count="4">
    <mergeCell ref="A1:J1"/>
    <mergeCell ref="A2:J2"/>
    <mergeCell ref="A4:J4"/>
    <mergeCell ref="A6:J6"/>
  </mergeCells>
  <printOptions/>
  <pageMargins left="0.65" right="0.15" top="0.34" bottom="1" header="0.33" footer="0.5"/>
  <pageSetup horizontalDpi="300" verticalDpi="3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T74"/>
  <sheetViews>
    <sheetView view="pageBreakPreview" zoomScale="115" zoomScaleSheetLayoutView="115" zoomScalePageLayoutView="0" workbookViewId="0" topLeftCell="A1">
      <selection activeCell="D67" sqref="D67"/>
    </sheetView>
  </sheetViews>
  <sheetFormatPr defaultColWidth="9.00390625" defaultRowHeight="12.75"/>
  <cols>
    <col min="1" max="1" width="6.00390625" style="1" customWidth="1"/>
    <col min="2" max="2" width="33.25390625" style="1" customWidth="1"/>
    <col min="3" max="3" width="29.125" style="1" customWidth="1"/>
    <col min="4" max="4" width="9.625" style="17" customWidth="1"/>
    <col min="5" max="5" width="8.375" style="17" customWidth="1"/>
    <col min="6" max="6" width="8.875" style="71" hidden="1" customWidth="1"/>
    <col min="7" max="7" width="14.875" style="73" customWidth="1"/>
    <col min="8" max="8" width="12.25390625" style="17" customWidth="1"/>
    <col min="9" max="20" width="9.125" style="1" customWidth="1"/>
  </cols>
  <sheetData>
    <row r="1" spans="1:8" ht="12.75">
      <c r="A1" s="150" t="s">
        <v>10</v>
      </c>
      <c r="B1" s="150"/>
      <c r="C1" s="150"/>
      <c r="D1" s="150"/>
      <c r="E1" s="150"/>
      <c r="F1" s="150"/>
      <c r="G1" s="150"/>
      <c r="H1" s="150"/>
    </row>
    <row r="2" spans="1:8" ht="12.75">
      <c r="A2" s="150" t="s">
        <v>32</v>
      </c>
      <c r="B2" s="150"/>
      <c r="C2" s="150"/>
      <c r="D2" s="150"/>
      <c r="E2" s="150"/>
      <c r="F2" s="150"/>
      <c r="G2" s="150"/>
      <c r="H2" s="150"/>
    </row>
    <row r="3" ht="5.25" customHeight="1"/>
    <row r="4" spans="1:20" s="20" customFormat="1" ht="54.75" customHeight="1" thickBot="1">
      <c r="A4" s="151" t="s">
        <v>186</v>
      </c>
      <c r="B4" s="151"/>
      <c r="C4" s="151"/>
      <c r="D4" s="151"/>
      <c r="E4" s="151"/>
      <c r="F4" s="151"/>
      <c r="G4" s="151"/>
      <c r="H4" s="151"/>
      <c r="I4" s="84"/>
      <c r="J4" s="84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13.5" thickTop="1">
      <c r="A5" s="1" t="s">
        <v>184</v>
      </c>
    </row>
    <row r="7" ht="15">
      <c r="A7" s="5" t="s">
        <v>78</v>
      </c>
    </row>
    <row r="8" spans="1:9" ht="18">
      <c r="A8" s="152" t="s">
        <v>11</v>
      </c>
      <c r="B8" s="152"/>
      <c r="C8" s="152"/>
      <c r="D8" s="152"/>
      <c r="E8" s="152"/>
      <c r="F8" s="152"/>
      <c r="G8" s="152"/>
      <c r="H8" s="152"/>
      <c r="I8" s="152"/>
    </row>
    <row r="9" spans="1:20" s="7" customFormat="1" ht="16.5" thickBot="1">
      <c r="A9" s="5"/>
      <c r="B9" s="5"/>
      <c r="C9" s="5"/>
      <c r="D9" s="16"/>
      <c r="E9" s="16"/>
      <c r="F9" s="72"/>
      <c r="G9" s="74"/>
      <c r="H9" s="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9" customFormat="1" ht="31.5" customHeight="1" thickBot="1">
      <c r="A10" s="104" t="s">
        <v>12</v>
      </c>
      <c r="B10" s="95" t="s">
        <v>9</v>
      </c>
      <c r="C10" s="104" t="s">
        <v>0</v>
      </c>
      <c r="D10" s="95" t="s">
        <v>1</v>
      </c>
      <c r="E10" s="104" t="s">
        <v>2</v>
      </c>
      <c r="F10" s="134"/>
      <c r="G10" s="122" t="s">
        <v>3</v>
      </c>
      <c r="H10" s="104" t="s">
        <v>7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s="9" customFormat="1" ht="15">
      <c r="A11" s="105">
        <v>1</v>
      </c>
      <c r="B11" s="96" t="s">
        <v>46</v>
      </c>
      <c r="C11" s="109" t="s">
        <v>135</v>
      </c>
      <c r="D11" s="116">
        <v>205</v>
      </c>
      <c r="E11" s="146">
        <v>1961</v>
      </c>
      <c r="F11" s="135"/>
      <c r="G11" s="123">
        <v>0.010497685185185186</v>
      </c>
      <c r="H11" s="105">
        <v>1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s="9" customFormat="1" ht="15">
      <c r="A12" s="106"/>
      <c r="B12" s="97" t="s">
        <v>87</v>
      </c>
      <c r="C12" s="110" t="s">
        <v>42</v>
      </c>
      <c r="D12" s="117">
        <v>172</v>
      </c>
      <c r="E12" s="147">
        <v>1979</v>
      </c>
      <c r="F12" s="136"/>
      <c r="G12" s="124"/>
      <c r="H12" s="10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s="9" customFormat="1" ht="15.75" thickBot="1">
      <c r="A13" s="107"/>
      <c r="B13" s="98" t="s">
        <v>69</v>
      </c>
      <c r="C13" s="111" t="s">
        <v>42</v>
      </c>
      <c r="D13" s="118">
        <v>215</v>
      </c>
      <c r="E13" s="148">
        <v>1967</v>
      </c>
      <c r="F13" s="137"/>
      <c r="G13" s="125"/>
      <c r="H13" s="10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s="9" customFormat="1" ht="15">
      <c r="A14" s="105">
        <v>2</v>
      </c>
      <c r="B14" s="96" t="s">
        <v>45</v>
      </c>
      <c r="C14" s="109" t="s">
        <v>135</v>
      </c>
      <c r="D14" s="116">
        <v>202</v>
      </c>
      <c r="E14" s="146">
        <v>1961</v>
      </c>
      <c r="F14" s="135"/>
      <c r="G14" s="123">
        <v>0.010752314814814814</v>
      </c>
      <c r="H14" s="105">
        <v>2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s="9" customFormat="1" ht="15">
      <c r="A15" s="106"/>
      <c r="B15" s="97" t="s">
        <v>140</v>
      </c>
      <c r="C15" s="110" t="s">
        <v>42</v>
      </c>
      <c r="D15" s="117">
        <v>225</v>
      </c>
      <c r="E15" s="147">
        <v>1970</v>
      </c>
      <c r="F15" s="136"/>
      <c r="G15" s="124"/>
      <c r="H15" s="10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s="9" customFormat="1" ht="15.75" thickBot="1">
      <c r="A16" s="107"/>
      <c r="B16" s="98" t="s">
        <v>57</v>
      </c>
      <c r="C16" s="111" t="s">
        <v>41</v>
      </c>
      <c r="D16" s="118">
        <v>334</v>
      </c>
      <c r="E16" s="148">
        <v>1979</v>
      </c>
      <c r="F16" s="137"/>
      <c r="G16" s="125"/>
      <c r="H16" s="107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s="9" customFormat="1" ht="15">
      <c r="A17" s="105">
        <v>3</v>
      </c>
      <c r="B17" s="96" t="s">
        <v>66</v>
      </c>
      <c r="C17" s="109" t="s">
        <v>115</v>
      </c>
      <c r="D17" s="116">
        <v>217</v>
      </c>
      <c r="E17" s="146">
        <v>1979</v>
      </c>
      <c r="F17" s="135"/>
      <c r="G17" s="123">
        <v>0.011689814814814814</v>
      </c>
      <c r="H17" s="105">
        <v>3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s="9" customFormat="1" ht="15">
      <c r="A18" s="106"/>
      <c r="B18" s="97" t="s">
        <v>88</v>
      </c>
      <c r="C18" s="110" t="s">
        <v>40</v>
      </c>
      <c r="D18" s="117">
        <v>168</v>
      </c>
      <c r="E18" s="147">
        <v>1969</v>
      </c>
      <c r="F18" s="136"/>
      <c r="G18" s="124"/>
      <c r="H18" s="10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s="9" customFormat="1" ht="15.75" thickBot="1">
      <c r="A19" s="108"/>
      <c r="B19" s="99" t="s">
        <v>84</v>
      </c>
      <c r="C19" s="112" t="s">
        <v>82</v>
      </c>
      <c r="D19" s="119">
        <v>152</v>
      </c>
      <c r="E19" s="78">
        <v>1987</v>
      </c>
      <c r="F19" s="138"/>
      <c r="G19" s="126"/>
      <c r="H19" s="10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s="9" customFormat="1" ht="15">
      <c r="A20" s="105">
        <v>4</v>
      </c>
      <c r="B20" s="96" t="s">
        <v>156</v>
      </c>
      <c r="C20" s="109" t="s">
        <v>135</v>
      </c>
      <c r="D20" s="116">
        <v>244</v>
      </c>
      <c r="E20" s="146">
        <v>1952</v>
      </c>
      <c r="F20" s="135"/>
      <c r="G20" s="123">
        <v>0.011793981481481482</v>
      </c>
      <c r="H20" s="105">
        <v>4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s="9" customFormat="1" ht="15">
      <c r="A21" s="106"/>
      <c r="B21" s="97" t="s">
        <v>39</v>
      </c>
      <c r="C21" s="110" t="s">
        <v>41</v>
      </c>
      <c r="D21" s="117">
        <v>214</v>
      </c>
      <c r="E21" s="147">
        <v>1972</v>
      </c>
      <c r="F21" s="136"/>
      <c r="G21" s="124"/>
      <c r="H21" s="106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s="9" customFormat="1" ht="15.75" thickBot="1">
      <c r="A22" s="107"/>
      <c r="B22" s="98" t="s">
        <v>65</v>
      </c>
      <c r="C22" s="111" t="s">
        <v>40</v>
      </c>
      <c r="D22" s="118">
        <v>213</v>
      </c>
      <c r="E22" s="148">
        <v>1970</v>
      </c>
      <c r="F22" s="137"/>
      <c r="G22" s="125"/>
      <c r="H22" s="107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s="9" customFormat="1" ht="15">
      <c r="A23" s="105">
        <v>5</v>
      </c>
      <c r="B23" s="96" t="s">
        <v>146</v>
      </c>
      <c r="C23" s="109" t="s">
        <v>136</v>
      </c>
      <c r="D23" s="116">
        <v>240</v>
      </c>
      <c r="E23" s="146">
        <v>1964</v>
      </c>
      <c r="F23" s="135"/>
      <c r="G23" s="123">
        <v>0.012349537037037039</v>
      </c>
      <c r="H23" s="105">
        <v>5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s="9" customFormat="1" ht="15">
      <c r="A24" s="106"/>
      <c r="B24" s="97" t="s">
        <v>147</v>
      </c>
      <c r="C24" s="110" t="s">
        <v>42</v>
      </c>
      <c r="D24" s="117">
        <v>319</v>
      </c>
      <c r="E24" s="147">
        <v>1960</v>
      </c>
      <c r="F24" s="136"/>
      <c r="G24" s="124"/>
      <c r="H24" s="10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s="9" customFormat="1" ht="15.75" thickBot="1">
      <c r="A25" s="107"/>
      <c r="B25" s="98" t="s">
        <v>127</v>
      </c>
      <c r="C25" s="111" t="s">
        <v>42</v>
      </c>
      <c r="D25" s="118">
        <v>167</v>
      </c>
      <c r="E25" s="148">
        <v>1949</v>
      </c>
      <c r="F25" s="137"/>
      <c r="G25" s="125"/>
      <c r="H25" s="107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s="9" customFormat="1" ht="15.75" thickBot="1">
      <c r="A26" s="105">
        <v>6</v>
      </c>
      <c r="B26" s="96" t="s">
        <v>74</v>
      </c>
      <c r="C26" s="109" t="s">
        <v>35</v>
      </c>
      <c r="D26" s="143">
        <v>226</v>
      </c>
      <c r="E26" s="146">
        <v>1981</v>
      </c>
      <c r="F26" s="135"/>
      <c r="G26" s="123">
        <v>0.012534722222222223</v>
      </c>
      <c r="H26" s="105">
        <v>6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s="9" customFormat="1" ht="15.75" thickBot="1">
      <c r="A27" s="106"/>
      <c r="B27" s="97" t="s">
        <v>90</v>
      </c>
      <c r="C27" s="115" t="s">
        <v>99</v>
      </c>
      <c r="D27" s="145">
        <v>153</v>
      </c>
      <c r="E27" s="147">
        <v>1975</v>
      </c>
      <c r="F27" s="136"/>
      <c r="G27" s="124"/>
      <c r="H27" s="10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s="9" customFormat="1" ht="15.75" thickBot="1">
      <c r="A28" s="107"/>
      <c r="B28" s="98" t="s">
        <v>56</v>
      </c>
      <c r="C28" s="111" t="s">
        <v>98</v>
      </c>
      <c r="D28" s="144">
        <v>124</v>
      </c>
      <c r="E28" s="148">
        <v>1969</v>
      </c>
      <c r="F28" s="137"/>
      <c r="G28" s="125"/>
      <c r="H28" s="107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s="9" customFormat="1" ht="15">
      <c r="A29" s="105">
        <v>7</v>
      </c>
      <c r="B29" s="100" t="s">
        <v>64</v>
      </c>
      <c r="C29" s="109" t="s">
        <v>42</v>
      </c>
      <c r="D29" s="116">
        <v>212</v>
      </c>
      <c r="E29" s="146">
        <v>1963</v>
      </c>
      <c r="F29" s="135"/>
      <c r="G29" s="123">
        <v>0.012592592592592593</v>
      </c>
      <c r="H29" s="105">
        <v>7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s="9" customFormat="1" ht="15">
      <c r="A30" s="106"/>
      <c r="B30" s="97" t="s">
        <v>123</v>
      </c>
      <c r="C30" s="110" t="s">
        <v>41</v>
      </c>
      <c r="D30" s="117">
        <v>163</v>
      </c>
      <c r="E30" s="147">
        <v>1963</v>
      </c>
      <c r="F30" s="136"/>
      <c r="G30" s="124"/>
      <c r="H30" s="10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s="9" customFormat="1" ht="15.75" thickBot="1">
      <c r="A31" s="107"/>
      <c r="B31" s="98" t="s">
        <v>121</v>
      </c>
      <c r="C31" s="111" t="s">
        <v>40</v>
      </c>
      <c r="D31" s="118">
        <v>101</v>
      </c>
      <c r="E31" s="148">
        <v>1962</v>
      </c>
      <c r="F31" s="137"/>
      <c r="G31" s="125"/>
      <c r="H31" s="10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s="9" customFormat="1" ht="15">
      <c r="A32" s="105">
        <v>8</v>
      </c>
      <c r="B32" s="96" t="s">
        <v>143</v>
      </c>
      <c r="C32" s="109" t="s">
        <v>99</v>
      </c>
      <c r="D32" s="116">
        <v>242</v>
      </c>
      <c r="E32" s="146">
        <v>1973</v>
      </c>
      <c r="F32" s="135"/>
      <c r="G32" s="123">
        <v>0.012627314814814815</v>
      </c>
      <c r="H32" s="105">
        <v>8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s="9" customFormat="1" ht="15">
      <c r="A33" s="106"/>
      <c r="B33" s="97" t="s">
        <v>128</v>
      </c>
      <c r="C33" s="110" t="s">
        <v>42</v>
      </c>
      <c r="D33" s="117">
        <v>162</v>
      </c>
      <c r="E33" s="147">
        <v>1960</v>
      </c>
      <c r="F33" s="136"/>
      <c r="G33" s="124"/>
      <c r="H33" s="10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s="9" customFormat="1" ht="15.75" thickBot="1">
      <c r="A34" s="108"/>
      <c r="B34" s="101" t="s">
        <v>91</v>
      </c>
      <c r="C34" s="113" t="s">
        <v>99</v>
      </c>
      <c r="D34" s="120">
        <v>165</v>
      </c>
      <c r="E34" s="149">
        <v>1974</v>
      </c>
      <c r="F34" s="138"/>
      <c r="G34" s="126"/>
      <c r="H34" s="10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s="9" customFormat="1" ht="15">
      <c r="A35" s="105">
        <v>9</v>
      </c>
      <c r="B35" s="96" t="s">
        <v>83</v>
      </c>
      <c r="C35" s="109" t="s">
        <v>99</v>
      </c>
      <c r="D35" s="116">
        <v>243</v>
      </c>
      <c r="E35" s="146">
        <v>1979</v>
      </c>
      <c r="F35" s="135"/>
      <c r="G35" s="123">
        <v>0.013171296296296294</v>
      </c>
      <c r="H35" s="105">
        <v>9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s="9" customFormat="1" ht="15">
      <c r="A36" s="106"/>
      <c r="B36" s="97" t="s">
        <v>95</v>
      </c>
      <c r="C36" s="110" t="s">
        <v>41</v>
      </c>
      <c r="D36" s="117">
        <v>138</v>
      </c>
      <c r="E36" s="147">
        <v>1981</v>
      </c>
      <c r="F36" s="136"/>
      <c r="G36" s="124"/>
      <c r="H36" s="10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s="9" customFormat="1" ht="15.75" thickBot="1">
      <c r="A37" s="107"/>
      <c r="B37" s="98" t="s">
        <v>51</v>
      </c>
      <c r="C37" s="111" t="s">
        <v>42</v>
      </c>
      <c r="D37" s="118">
        <v>129</v>
      </c>
      <c r="E37" s="148">
        <v>1969</v>
      </c>
      <c r="F37" s="137"/>
      <c r="G37" s="125"/>
      <c r="H37" s="107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s="9" customFormat="1" ht="15">
      <c r="A38" s="105">
        <v>10</v>
      </c>
      <c r="B38" s="96" t="s">
        <v>67</v>
      </c>
      <c r="C38" s="109" t="s">
        <v>42</v>
      </c>
      <c r="D38" s="116">
        <v>227</v>
      </c>
      <c r="E38" s="146">
        <v>1975</v>
      </c>
      <c r="F38" s="135"/>
      <c r="G38" s="123">
        <v>0.01326388888888889</v>
      </c>
      <c r="H38" s="105">
        <v>10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s="9" customFormat="1" ht="15">
      <c r="A39" s="106"/>
      <c r="B39" s="97" t="s">
        <v>92</v>
      </c>
      <c r="C39" s="110" t="s">
        <v>99</v>
      </c>
      <c r="D39" s="117">
        <v>166</v>
      </c>
      <c r="E39" s="147">
        <v>1970</v>
      </c>
      <c r="F39" s="136"/>
      <c r="G39" s="124"/>
      <c r="H39" s="10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s="9" customFormat="1" ht="15.75" thickBot="1">
      <c r="A40" s="107"/>
      <c r="B40" s="98" t="s">
        <v>121</v>
      </c>
      <c r="C40" s="111" t="s">
        <v>40</v>
      </c>
      <c r="D40" s="118">
        <v>101</v>
      </c>
      <c r="E40" s="148">
        <v>1962</v>
      </c>
      <c r="F40" s="137"/>
      <c r="G40" s="125"/>
      <c r="H40" s="107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s="9" customFormat="1" ht="15">
      <c r="A41" s="105">
        <v>11</v>
      </c>
      <c r="B41" s="96" t="s">
        <v>144</v>
      </c>
      <c r="C41" s="109" t="s">
        <v>99</v>
      </c>
      <c r="D41" s="116">
        <v>241</v>
      </c>
      <c r="E41" s="146">
        <v>1976</v>
      </c>
      <c r="F41" s="135"/>
      <c r="G41" s="123">
        <v>0.013969907407407408</v>
      </c>
      <c r="H41" s="105">
        <v>11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s="9" customFormat="1" ht="15">
      <c r="A42" s="106"/>
      <c r="B42" s="97" t="s">
        <v>126</v>
      </c>
      <c r="C42" s="110" t="s">
        <v>42</v>
      </c>
      <c r="D42" s="117">
        <v>113</v>
      </c>
      <c r="E42" s="147">
        <v>1956</v>
      </c>
      <c r="F42" s="136"/>
      <c r="G42" s="124"/>
      <c r="H42" s="10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s="9" customFormat="1" ht="15.75" thickBot="1">
      <c r="A43" s="107"/>
      <c r="B43" s="98" t="s">
        <v>125</v>
      </c>
      <c r="C43" s="111" t="s">
        <v>41</v>
      </c>
      <c r="D43" s="118">
        <v>109</v>
      </c>
      <c r="E43" s="148">
        <v>1960</v>
      </c>
      <c r="F43" s="137"/>
      <c r="G43" s="125"/>
      <c r="H43" s="107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s="9" customFormat="1" ht="15">
      <c r="A44" s="105">
        <v>12</v>
      </c>
      <c r="B44" s="96" t="s">
        <v>44</v>
      </c>
      <c r="C44" s="109" t="s">
        <v>135</v>
      </c>
      <c r="D44" s="116">
        <v>201</v>
      </c>
      <c r="E44" s="146">
        <v>1957</v>
      </c>
      <c r="F44" s="135"/>
      <c r="G44" s="123">
        <v>0.014814814814814814</v>
      </c>
      <c r="H44" s="105">
        <v>12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s="9" customFormat="1" ht="15">
      <c r="A45" s="106"/>
      <c r="B45" s="97" t="s">
        <v>93</v>
      </c>
      <c r="C45" s="110" t="s">
        <v>100</v>
      </c>
      <c r="D45" s="117">
        <v>171</v>
      </c>
      <c r="E45" s="147">
        <v>1980</v>
      </c>
      <c r="F45" s="136"/>
      <c r="G45" s="124"/>
      <c r="H45" s="10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s="9" customFormat="1" ht="15.75" thickBot="1">
      <c r="A46" s="107"/>
      <c r="B46" s="98" t="s">
        <v>96</v>
      </c>
      <c r="C46" s="111" t="s">
        <v>41</v>
      </c>
      <c r="D46" s="118">
        <v>160</v>
      </c>
      <c r="E46" s="148">
        <v>1978</v>
      </c>
      <c r="F46" s="137"/>
      <c r="G46" s="125"/>
      <c r="H46" s="10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s="9" customFormat="1" ht="15">
      <c r="A47" s="105">
        <v>13</v>
      </c>
      <c r="B47" s="96" t="s">
        <v>75</v>
      </c>
      <c r="C47" s="109" t="s">
        <v>42</v>
      </c>
      <c r="D47" s="116">
        <v>228</v>
      </c>
      <c r="E47" s="146">
        <v>1967</v>
      </c>
      <c r="F47" s="135"/>
      <c r="G47" s="123">
        <v>0.015717592592592592</v>
      </c>
      <c r="H47" s="105">
        <v>13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s="9" customFormat="1" ht="15">
      <c r="A48" s="106"/>
      <c r="B48" s="102" t="s">
        <v>182</v>
      </c>
      <c r="C48" s="114" t="s">
        <v>42</v>
      </c>
      <c r="D48" s="117">
        <v>329</v>
      </c>
      <c r="E48" s="147">
        <v>1978</v>
      </c>
      <c r="F48" s="136"/>
      <c r="G48" s="124"/>
      <c r="H48" s="10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s="9" customFormat="1" ht="15.75" thickBot="1">
      <c r="A49" s="108"/>
      <c r="B49" s="101" t="s">
        <v>148</v>
      </c>
      <c r="C49" s="113" t="s">
        <v>98</v>
      </c>
      <c r="D49" s="120">
        <v>332</v>
      </c>
      <c r="E49" s="149">
        <v>1964</v>
      </c>
      <c r="F49" s="138"/>
      <c r="G49" s="126"/>
      <c r="H49" s="10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s="9" customFormat="1" ht="15">
      <c r="A50" s="105">
        <v>14</v>
      </c>
      <c r="B50" s="96" t="s">
        <v>47</v>
      </c>
      <c r="C50" s="109" t="s">
        <v>135</v>
      </c>
      <c r="D50" s="116">
        <v>203</v>
      </c>
      <c r="E50" s="146">
        <v>1955</v>
      </c>
      <c r="F50" s="135"/>
      <c r="G50" s="123">
        <v>0.01695601851851852</v>
      </c>
      <c r="H50" s="105">
        <v>14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s="9" customFormat="1" ht="15">
      <c r="A51" s="106"/>
      <c r="B51" s="97" t="s">
        <v>54</v>
      </c>
      <c r="C51" s="110" t="s">
        <v>41</v>
      </c>
      <c r="D51" s="117">
        <v>314</v>
      </c>
      <c r="E51" s="147">
        <v>1976</v>
      </c>
      <c r="F51" s="136"/>
      <c r="G51" s="124"/>
      <c r="H51" s="10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s="9" customFormat="1" ht="15.75" thickBot="1">
      <c r="A52" s="107"/>
      <c r="B52" s="98" t="s">
        <v>129</v>
      </c>
      <c r="C52" s="111" t="s">
        <v>79</v>
      </c>
      <c r="D52" s="118">
        <v>112</v>
      </c>
      <c r="E52" s="148">
        <v>1948</v>
      </c>
      <c r="F52" s="137"/>
      <c r="G52" s="125"/>
      <c r="H52" s="10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s="9" customFormat="1" ht="15">
      <c r="A53" s="105">
        <v>15</v>
      </c>
      <c r="B53" s="96" t="s">
        <v>70</v>
      </c>
      <c r="C53" s="109" t="s">
        <v>98</v>
      </c>
      <c r="D53" s="116">
        <v>333</v>
      </c>
      <c r="E53" s="146">
        <v>1965</v>
      </c>
      <c r="F53" s="135"/>
      <c r="G53" s="123">
        <v>0.019594907407407405</v>
      </c>
      <c r="H53" s="105">
        <v>15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s="9" customFormat="1" ht="15">
      <c r="A54" s="106"/>
      <c r="B54" s="97" t="s">
        <v>55</v>
      </c>
      <c r="C54" s="110" t="s">
        <v>98</v>
      </c>
      <c r="D54" s="117">
        <v>125</v>
      </c>
      <c r="E54" s="147">
        <v>1969</v>
      </c>
      <c r="F54" s="136"/>
      <c r="G54" s="124"/>
      <c r="H54" s="106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s="9" customFormat="1" ht="15.75" thickBot="1">
      <c r="A55" s="107"/>
      <c r="B55" s="98" t="s">
        <v>50</v>
      </c>
      <c r="C55" s="111" t="s">
        <v>40</v>
      </c>
      <c r="D55" s="118">
        <v>121</v>
      </c>
      <c r="E55" s="148">
        <v>1976</v>
      </c>
      <c r="F55" s="137"/>
      <c r="G55" s="125"/>
      <c r="H55" s="10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s="7" customFormat="1" ht="15.75">
      <c r="A56" s="79">
        <v>16</v>
      </c>
      <c r="B56" s="96" t="s">
        <v>72</v>
      </c>
      <c r="C56" s="109" t="s">
        <v>41</v>
      </c>
      <c r="D56" s="116">
        <v>218</v>
      </c>
      <c r="E56" s="146">
        <v>1967</v>
      </c>
      <c r="F56" s="139"/>
      <c r="G56" s="127">
        <v>0.02130787037037037</v>
      </c>
      <c r="H56" s="79">
        <v>16</v>
      </c>
      <c r="I56" s="21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s="7" customFormat="1" ht="15.75">
      <c r="A57" s="75"/>
      <c r="B57" s="97" t="s">
        <v>81</v>
      </c>
      <c r="C57" s="110" t="s">
        <v>42</v>
      </c>
      <c r="D57" s="117">
        <v>169</v>
      </c>
      <c r="E57" s="147">
        <v>1961</v>
      </c>
      <c r="F57" s="140"/>
      <c r="G57" s="128"/>
      <c r="H57" s="75"/>
      <c r="I57" s="21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s="7" customFormat="1" ht="16.5" thickBot="1">
      <c r="A58" s="76"/>
      <c r="B58" s="98" t="s">
        <v>175</v>
      </c>
      <c r="C58" s="111" t="s">
        <v>42</v>
      </c>
      <c r="D58" s="118">
        <v>142</v>
      </c>
      <c r="E58" s="148">
        <v>1974</v>
      </c>
      <c r="F58" s="141"/>
      <c r="G58" s="129"/>
      <c r="H58" s="76"/>
      <c r="I58" s="21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s="7" customFormat="1" ht="15.75">
      <c r="A59" s="79">
        <v>17</v>
      </c>
      <c r="B59" s="103" t="s">
        <v>185</v>
      </c>
      <c r="C59" s="80" t="s">
        <v>49</v>
      </c>
      <c r="D59" s="121">
        <v>301</v>
      </c>
      <c r="E59" s="79">
        <v>1981</v>
      </c>
      <c r="F59" s="139"/>
      <c r="G59" s="130">
        <v>0.02136574074074074</v>
      </c>
      <c r="H59" s="79">
        <v>17</v>
      </c>
      <c r="I59" s="2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s="7" customFormat="1" ht="15.75">
      <c r="A60" s="75"/>
      <c r="B60" s="97" t="s">
        <v>60</v>
      </c>
      <c r="C60" s="110" t="s">
        <v>42</v>
      </c>
      <c r="D60" s="117">
        <v>133</v>
      </c>
      <c r="E60" s="147">
        <v>1972</v>
      </c>
      <c r="F60" s="140"/>
      <c r="G60" s="131"/>
      <c r="H60" s="75"/>
      <c r="I60" s="21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s="7" customFormat="1" ht="16.5" thickBot="1">
      <c r="A61" s="77"/>
      <c r="B61" s="101" t="s">
        <v>58</v>
      </c>
      <c r="C61" s="113" t="s">
        <v>41</v>
      </c>
      <c r="D61" s="120">
        <v>777</v>
      </c>
      <c r="E61" s="149">
        <v>1981</v>
      </c>
      <c r="F61" s="142"/>
      <c r="G61" s="132"/>
      <c r="H61" s="77"/>
      <c r="I61" s="21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s="7" customFormat="1" ht="15.75">
      <c r="A62" s="79">
        <v>18</v>
      </c>
      <c r="B62" s="96" t="s">
        <v>71</v>
      </c>
      <c r="C62" s="109" t="s">
        <v>43</v>
      </c>
      <c r="D62" s="116">
        <v>223</v>
      </c>
      <c r="E62" s="146">
        <v>1975</v>
      </c>
      <c r="F62" s="139"/>
      <c r="G62" s="127">
        <v>0.03335648148148148</v>
      </c>
      <c r="H62" s="79">
        <v>18</v>
      </c>
      <c r="I62" s="21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s="7" customFormat="1" ht="15.75">
      <c r="A63" s="75"/>
      <c r="B63" s="97" t="s">
        <v>120</v>
      </c>
      <c r="C63" s="110" t="s">
        <v>42</v>
      </c>
      <c r="D63" s="117">
        <v>107</v>
      </c>
      <c r="E63" s="147">
        <v>1963</v>
      </c>
      <c r="F63" s="140"/>
      <c r="G63" s="128"/>
      <c r="H63" s="75"/>
      <c r="I63" s="21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s="7" customFormat="1" ht="16.5" thickBot="1">
      <c r="A64" s="76"/>
      <c r="B64" s="98" t="s">
        <v>149</v>
      </c>
      <c r="C64" s="111" t="s">
        <v>79</v>
      </c>
      <c r="D64" s="118">
        <v>111</v>
      </c>
      <c r="E64" s="148">
        <v>1957</v>
      </c>
      <c r="F64" s="141"/>
      <c r="G64" s="129"/>
      <c r="H64" s="76"/>
      <c r="I64" s="21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s="7" customFormat="1" ht="15.75">
      <c r="A65" s="79">
        <v>19</v>
      </c>
      <c r="B65" s="96" t="s">
        <v>68</v>
      </c>
      <c r="C65" s="109" t="s">
        <v>40</v>
      </c>
      <c r="D65" s="116">
        <v>221</v>
      </c>
      <c r="E65" s="146">
        <v>1970</v>
      </c>
      <c r="F65" s="139"/>
      <c r="G65" s="127">
        <v>0.030625</v>
      </c>
      <c r="H65" s="79">
        <v>19</v>
      </c>
      <c r="I65" s="21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s="7" customFormat="1" ht="15.75">
      <c r="A66" s="75"/>
      <c r="B66" s="97" t="s">
        <v>130</v>
      </c>
      <c r="C66" s="110" t="s">
        <v>42</v>
      </c>
      <c r="D66" s="117">
        <v>316</v>
      </c>
      <c r="E66" s="147">
        <v>1941</v>
      </c>
      <c r="F66" s="140"/>
      <c r="G66" s="128"/>
      <c r="H66" s="75"/>
      <c r="I66" s="21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s="7" customFormat="1" ht="16.5" thickBot="1">
      <c r="A67" s="76"/>
      <c r="B67" s="98" t="s">
        <v>97</v>
      </c>
      <c r="C67" s="111" t="s">
        <v>99</v>
      </c>
      <c r="D67" s="118">
        <v>164</v>
      </c>
      <c r="E67" s="148">
        <v>1970</v>
      </c>
      <c r="F67" s="141"/>
      <c r="G67" s="129"/>
      <c r="H67" s="76"/>
      <c r="I67" s="21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s="7" customFormat="1" ht="15.75">
      <c r="A68" s="79">
        <v>20</v>
      </c>
      <c r="B68" s="96" t="s">
        <v>73</v>
      </c>
      <c r="C68" s="109" t="s">
        <v>135</v>
      </c>
      <c r="D68" s="116">
        <v>206</v>
      </c>
      <c r="E68" s="146">
        <v>1956</v>
      </c>
      <c r="F68" s="139"/>
      <c r="G68" s="130" t="s">
        <v>26</v>
      </c>
      <c r="H68" s="79"/>
      <c r="I68" s="21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s="7" customFormat="1" ht="15.75">
      <c r="A69" s="75"/>
      <c r="B69" s="97" t="s">
        <v>124</v>
      </c>
      <c r="C69" s="110" t="s">
        <v>42</v>
      </c>
      <c r="D69" s="117">
        <v>105</v>
      </c>
      <c r="E69" s="147">
        <v>1950</v>
      </c>
      <c r="F69" s="140"/>
      <c r="G69" s="131"/>
      <c r="H69" s="75"/>
      <c r="I69" s="21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s="7" customFormat="1" ht="16.5" thickBot="1">
      <c r="A70" s="76"/>
      <c r="B70" s="98" t="s">
        <v>139</v>
      </c>
      <c r="C70" s="111" t="s">
        <v>41</v>
      </c>
      <c r="D70" s="118">
        <v>315</v>
      </c>
      <c r="E70" s="148">
        <v>1979</v>
      </c>
      <c r="F70" s="141"/>
      <c r="G70" s="133"/>
      <c r="H70" s="76"/>
      <c r="I70" s="21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s="7" customFormat="1" ht="15.75">
      <c r="A71" s="5"/>
      <c r="B71" s="4"/>
      <c r="C71" s="5"/>
      <c r="D71" s="16"/>
      <c r="E71" s="16"/>
      <c r="F71" s="72"/>
      <c r="G71" s="74"/>
      <c r="H71" s="16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s="7" customFormat="1" ht="15">
      <c r="A72" s="5"/>
      <c r="B72" s="5" t="s">
        <v>13</v>
      </c>
      <c r="C72" s="29"/>
      <c r="D72" s="16" t="s">
        <v>15</v>
      </c>
      <c r="E72" s="16"/>
      <c r="F72" s="72" t="s">
        <v>17</v>
      </c>
      <c r="G72" s="74" t="s">
        <v>19</v>
      </c>
      <c r="H72" s="16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s="7" customFormat="1" ht="15">
      <c r="A73" s="5"/>
      <c r="B73" s="5"/>
      <c r="C73" s="29"/>
      <c r="D73" s="16"/>
      <c r="E73" s="16"/>
      <c r="F73" s="72"/>
      <c r="G73" s="74"/>
      <c r="H73" s="16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s="7" customFormat="1" ht="15">
      <c r="A74" s="5"/>
      <c r="B74" s="5" t="s">
        <v>14</v>
      </c>
      <c r="C74" s="29"/>
      <c r="D74" s="16" t="s">
        <v>16</v>
      </c>
      <c r="E74" s="16"/>
      <c r="F74" s="72" t="s">
        <v>18</v>
      </c>
      <c r="G74" s="74" t="s">
        <v>19</v>
      </c>
      <c r="H74" s="16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</sheetData>
  <sheetProtection/>
  <mergeCells count="4">
    <mergeCell ref="A1:H1"/>
    <mergeCell ref="A2:H2"/>
    <mergeCell ref="A4:H4"/>
    <mergeCell ref="A8:I8"/>
  </mergeCells>
  <printOptions horizontalCentered="1"/>
  <pageMargins left="0.6692913385826772" right="0.15748031496062992" top="0.35433070866141736" bottom="0.3937007874015748" header="0.31496062992125984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NN</cp:lastModifiedBy>
  <cp:lastPrinted>2014-06-02T00:13:37Z</cp:lastPrinted>
  <dcterms:created xsi:type="dcterms:W3CDTF">2010-06-04T09:19:10Z</dcterms:created>
  <dcterms:modified xsi:type="dcterms:W3CDTF">2014-06-02T02:33:28Z</dcterms:modified>
  <cp:category/>
  <cp:version/>
  <cp:contentType/>
  <cp:contentStatus/>
</cp:coreProperties>
</file>