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16605" windowHeight="9435"/>
  </bookViews>
  <sheets>
    <sheet name="Дети" sheetId="2" r:id="rId1"/>
    <sheet name="ЖЭ" sheetId="1" r:id="rId2"/>
    <sheet name="МЭ" sheetId="3" r:id="rId3"/>
    <sheet name="ЖА" sheetId="4" r:id="rId4"/>
    <sheet name="ЖБ" sheetId="5" r:id="rId5"/>
    <sheet name="ЖС" sheetId="6" r:id="rId6"/>
    <sheet name="МА" sheetId="7" r:id="rId7"/>
    <sheet name="МБ" sheetId="8" r:id="rId8"/>
    <sheet name="МС" sheetId="9" r:id="rId9"/>
  </sheets>
  <definedNames>
    <definedName name="_xlnm._FilterDatabase" localSheetId="0" hidden="1">Дети!$M$5:$M$53</definedName>
    <definedName name="_xlnm._FilterDatabase" localSheetId="3" hidden="1">ЖА!$N$4:$N$12</definedName>
    <definedName name="_xlnm._FilterDatabase" localSheetId="1" hidden="1">ЖЭ!$P$3:$P$42</definedName>
    <definedName name="_xlnm._FilterDatabase" localSheetId="6" hidden="1">МА!$N$5:$N$27</definedName>
    <definedName name="_xlnm._FilterDatabase" localSheetId="7" hidden="1">МБ!$N$4:$N$14</definedName>
    <definedName name="_xlnm._FilterDatabase" localSheetId="8" hidden="1">МС!$N$4:$N$5</definedName>
    <definedName name="_xlnm._FilterDatabase" localSheetId="2" hidden="1">МЭ!$P$4:$P$65</definedName>
    <definedName name="_xlnm.Criteria" localSheetId="6">МА!$N$6:$N$27</definedName>
    <definedName name="_xlnm.Print_Area" localSheetId="1">ЖЭ!$A$1:$U$375</definedName>
  </definedNames>
  <calcPr calcId="125725" concurrentCalc="0"/>
</workbook>
</file>

<file path=xl/calcChain.xml><?xml version="1.0" encoding="utf-8"?>
<calcChain xmlns="http://schemas.openxmlformats.org/spreadsheetml/2006/main">
  <c r="M266" i="2"/>
  <c r="M265"/>
  <c r="M262"/>
  <c r="M258"/>
  <c r="M261"/>
  <c r="M264"/>
  <c r="M233"/>
  <c r="M234"/>
  <c r="M232"/>
  <c r="M230"/>
  <c r="M228"/>
  <c r="M225"/>
  <c r="M227"/>
  <c r="M226"/>
  <c r="M216"/>
  <c r="M212"/>
  <c r="M208"/>
  <c r="M205"/>
  <c r="M191"/>
  <c r="M198"/>
  <c r="M186"/>
  <c r="M192"/>
  <c r="M194"/>
  <c r="M180"/>
  <c r="M173"/>
  <c r="M177"/>
  <c r="M167"/>
  <c r="M171"/>
  <c r="M169"/>
  <c r="M161"/>
  <c r="M170"/>
  <c r="M166"/>
  <c r="M164"/>
  <c r="M168"/>
  <c r="M163"/>
  <c r="M162"/>
  <c r="M156"/>
  <c r="M158"/>
  <c r="M159"/>
  <c r="M157"/>
  <c r="M155"/>
  <c r="M154"/>
  <c r="M134"/>
  <c r="M132"/>
  <c r="M128"/>
  <c r="M129"/>
  <c r="M127"/>
  <c r="M125"/>
  <c r="M124"/>
  <c r="M123"/>
  <c r="M121"/>
  <c r="M122"/>
  <c r="M103"/>
  <c r="M102"/>
  <c r="M100"/>
  <c r="M99"/>
  <c r="M98"/>
  <c r="M96"/>
  <c r="M88"/>
  <c r="M82"/>
  <c r="M84"/>
  <c r="M91"/>
  <c r="M90"/>
  <c r="M87"/>
  <c r="M89"/>
  <c r="M85"/>
  <c r="M83"/>
  <c r="M81"/>
  <c r="M80"/>
  <c r="M77"/>
  <c r="M79"/>
  <c r="M75"/>
  <c r="M78"/>
  <c r="M76"/>
  <c r="M70"/>
  <c r="M74"/>
  <c r="M73"/>
  <c r="M71"/>
  <c r="M72"/>
  <c r="M67"/>
  <c r="M69"/>
  <c r="M68"/>
  <c r="M65"/>
  <c r="M66"/>
  <c r="M40"/>
  <c r="M48"/>
  <c r="M47"/>
  <c r="M46"/>
  <c r="M39"/>
  <c r="M38"/>
  <c r="M42"/>
  <c r="M26"/>
  <c r="M25"/>
  <c r="M24"/>
  <c r="M21"/>
  <c r="M19"/>
  <c r="M18"/>
  <c r="M22"/>
  <c r="M23"/>
  <c r="M17"/>
  <c r="M16"/>
  <c r="M20"/>
  <c r="M15"/>
  <c r="M14"/>
  <c r="M11"/>
  <c r="M12"/>
  <c r="M13"/>
  <c r="M10"/>
  <c r="M9"/>
  <c r="M7"/>
  <c r="M8"/>
  <c r="M6"/>
  <c r="N12" i="6"/>
  <c r="N22" i="9"/>
  <c r="N15"/>
  <c r="N18"/>
  <c r="N19"/>
  <c r="N17"/>
  <c r="N14"/>
  <c r="N16"/>
  <c r="N21"/>
  <c r="N13"/>
  <c r="N20"/>
  <c r="N10"/>
  <c r="N11"/>
  <c r="N7"/>
  <c r="N14" i="8"/>
  <c r="N26" i="7"/>
  <c r="N23"/>
  <c r="N22"/>
  <c r="N21"/>
  <c r="N27"/>
  <c r="N19"/>
  <c r="N18"/>
  <c r="N20"/>
  <c r="N13"/>
  <c r="N14"/>
  <c r="N15"/>
  <c r="N16"/>
  <c r="N11" i="4"/>
  <c r="N9"/>
  <c r="N10"/>
  <c r="P65" i="3"/>
  <c r="P62"/>
  <c r="P59"/>
  <c r="P31"/>
  <c r="P35"/>
  <c r="P58"/>
  <c r="P50"/>
  <c r="P56"/>
  <c r="P55"/>
  <c r="P41"/>
  <c r="P23"/>
  <c r="P51"/>
  <c r="P44"/>
  <c r="P33"/>
  <c r="P43"/>
  <c r="P36"/>
  <c r="P30"/>
  <c r="P61"/>
  <c r="P60"/>
  <c r="P52"/>
  <c r="P39"/>
  <c r="P54"/>
  <c r="P42"/>
  <c r="P64"/>
  <c r="P63"/>
  <c r="P57"/>
  <c r="P29"/>
  <c r="P10"/>
  <c r="P47"/>
  <c r="P40"/>
  <c r="P53"/>
  <c r="P32"/>
  <c r="P46"/>
  <c r="P49"/>
  <c r="P26"/>
  <c r="P24"/>
  <c r="P38"/>
  <c r="P28"/>
  <c r="P37"/>
  <c r="P18"/>
  <c r="P34"/>
  <c r="P21"/>
  <c r="P20"/>
  <c r="P13"/>
  <c r="P45"/>
  <c r="P12"/>
  <c r="P7" i="1"/>
  <c r="P35"/>
  <c r="P36"/>
  <c r="P13"/>
  <c r="P37"/>
  <c r="P9"/>
  <c r="P27"/>
  <c r="P18"/>
  <c r="P20"/>
  <c r="P39"/>
  <c r="K11"/>
  <c r="P11"/>
  <c r="P32"/>
  <c r="P25"/>
  <c r="P41"/>
  <c r="P26"/>
  <c r="P21"/>
  <c r="P23"/>
  <c r="P29"/>
  <c r="P22"/>
  <c r="P15"/>
  <c r="P33"/>
  <c r="P17"/>
  <c r="P10"/>
  <c r="P28"/>
  <c r="P19"/>
  <c r="P42"/>
  <c r="P16"/>
  <c r="P34"/>
  <c r="P30"/>
</calcChain>
</file>

<file path=xl/sharedStrings.xml><?xml version="1.0" encoding="utf-8"?>
<sst xmlns="http://schemas.openxmlformats.org/spreadsheetml/2006/main" count="951" uniqueCount="457">
  <si>
    <t xml:space="preserve">Фамилия Имя </t>
  </si>
  <si>
    <t>Команда</t>
  </si>
  <si>
    <t>Финал Кубка Акфы</t>
  </si>
  <si>
    <t>Сергеева Ирина</t>
  </si>
  <si>
    <t>Сигитова Маргарита</t>
  </si>
  <si>
    <t>Трапезникова Алена</t>
  </si>
  <si>
    <t>Бахрамеева Виктория</t>
  </si>
  <si>
    <t>Фамилия Имя</t>
  </si>
  <si>
    <t>Кубок.Хабаровского края</t>
  </si>
  <si>
    <t>Хаб.р-он</t>
  </si>
  <si>
    <t>г.Хабаровск</t>
  </si>
  <si>
    <t>Первенство Хаб.Края</t>
  </si>
  <si>
    <t>Трегубец Александра</t>
  </si>
  <si>
    <t>Хаб.район</t>
  </si>
  <si>
    <t>Пухова Анастасия</t>
  </si>
  <si>
    <t>г.Комсомольск</t>
  </si>
  <si>
    <t>Еловская Полина</t>
  </si>
  <si>
    <t>Быкова Ксения</t>
  </si>
  <si>
    <t>Сибиковская Алекс</t>
  </si>
  <si>
    <t>Чечурова Мария</t>
  </si>
  <si>
    <t>Глебова Владислава</t>
  </si>
  <si>
    <t>Зиатдинова Валерия</t>
  </si>
  <si>
    <t>Мариросян Александра</t>
  </si>
  <si>
    <t>Корниенко Екатерина</t>
  </si>
  <si>
    <t>Михалдык Дарья</t>
  </si>
  <si>
    <t>г.Артем</t>
  </si>
  <si>
    <t>Доценко Марина</t>
  </si>
  <si>
    <t>Гурина Дарья</t>
  </si>
  <si>
    <t>Норд</t>
  </si>
  <si>
    <t>Пивцаева Екатерина</t>
  </si>
  <si>
    <t>г.Биробиджан</t>
  </si>
  <si>
    <t>Зиновьева Варвара</t>
  </si>
  <si>
    <t>Жукова Алена</t>
  </si>
  <si>
    <t>Горка</t>
  </si>
  <si>
    <t>Абраменко Надежда</t>
  </si>
  <si>
    <t>Амур.обл.</t>
  </si>
  <si>
    <t>Злобина Анна</t>
  </si>
  <si>
    <t>Ивко Татьяна</t>
  </si>
  <si>
    <t>Персефона</t>
  </si>
  <si>
    <t>Омелаева Маргарита</t>
  </si>
  <si>
    <t>г.Владивосток</t>
  </si>
  <si>
    <t>Князькина Наталья</t>
  </si>
  <si>
    <t>г.Фокино</t>
  </si>
  <si>
    <t>Мусатова Арина</t>
  </si>
  <si>
    <t>Жукова Екатерина</t>
  </si>
  <si>
    <t>Квон Виктория</t>
  </si>
  <si>
    <t xml:space="preserve">Горланов Сергей </t>
  </si>
  <si>
    <t xml:space="preserve"> Выропаев Сергей</t>
  </si>
  <si>
    <t>Козадаев Никита</t>
  </si>
  <si>
    <t>Хромов Дмитрий</t>
  </si>
  <si>
    <t>Савега Андрей</t>
  </si>
  <si>
    <t>Темп</t>
  </si>
  <si>
    <t>Хуторсокой Конст.</t>
  </si>
  <si>
    <t>Яночкин Александр</t>
  </si>
  <si>
    <t>Жуков Илья</t>
  </si>
  <si>
    <t>Мезенцев Ульян</t>
  </si>
  <si>
    <t>Кутиков Владислав</t>
  </si>
  <si>
    <t>Чернов Александр</t>
  </si>
  <si>
    <t>Козявин Валентин</t>
  </si>
  <si>
    <t>г.Владивасток</t>
  </si>
  <si>
    <t>Фирсов Консантин</t>
  </si>
  <si>
    <t xml:space="preserve">Кузменко Владимир </t>
  </si>
  <si>
    <t>Черненко Матвей</t>
  </si>
  <si>
    <t xml:space="preserve">Киселев Алексей </t>
  </si>
  <si>
    <t xml:space="preserve">Тихомиров Илья </t>
  </si>
  <si>
    <t>Сердцев Максим</t>
  </si>
  <si>
    <t>Кушнарев Дмитрий</t>
  </si>
  <si>
    <t>Турбаков Иван</t>
  </si>
  <si>
    <t>ЕАО</t>
  </si>
  <si>
    <t>Адеев Фархад</t>
  </si>
  <si>
    <t>Группа М-14</t>
  </si>
  <si>
    <t>Зиновьев Захар</t>
  </si>
  <si>
    <t>Митяков Сергей</t>
  </si>
  <si>
    <t>Малахов Глеб</t>
  </si>
  <si>
    <t>р-н им.Лазо</t>
  </si>
  <si>
    <t xml:space="preserve">Кучерявый Илья          </t>
  </si>
  <si>
    <t>Куцев Даниил</t>
  </si>
  <si>
    <t>Корюкин Андрей</t>
  </si>
  <si>
    <t>Черепанов Илья</t>
  </si>
  <si>
    <t>Костына Вадим</t>
  </si>
  <si>
    <t xml:space="preserve"> Персефона</t>
  </si>
  <si>
    <t>Михалёв Семён</t>
  </si>
  <si>
    <t>Шебалов Иван</t>
  </si>
  <si>
    <t>Гулевич Евгений</t>
  </si>
  <si>
    <t>Стрелков Максим</t>
  </si>
  <si>
    <t>Соколов Даниил</t>
  </si>
  <si>
    <t>Щербина Егор</t>
  </si>
  <si>
    <t>Плехов Роман</t>
  </si>
  <si>
    <t>Матвеев Евгений</t>
  </si>
  <si>
    <t>Лысиков Алексей</t>
  </si>
  <si>
    <t>Фёдоров Даниил</t>
  </si>
  <si>
    <t>Петелькин Антон</t>
  </si>
  <si>
    <t>Коваленко Семён</t>
  </si>
  <si>
    <t>г.Артём</t>
  </si>
  <si>
    <t>Семенчуков Михаил</t>
  </si>
  <si>
    <t>Кушанин Игорь</t>
  </si>
  <si>
    <t>Тишковский Михаил</t>
  </si>
  <si>
    <t>Братунь Игнат</t>
  </si>
  <si>
    <t>Петров Семён</t>
  </si>
  <si>
    <t>Группа Ж-14</t>
  </si>
  <si>
    <t>Шанина Виктория</t>
  </si>
  <si>
    <t>г.Находка</t>
  </si>
  <si>
    <t>Пегова Наталья</t>
  </si>
  <si>
    <t>Петрова Дарья</t>
  </si>
  <si>
    <t>Юрчук Наталья</t>
  </si>
  <si>
    <t>Жданова Полина</t>
  </si>
  <si>
    <t>г.Владивсток</t>
  </si>
  <si>
    <t xml:space="preserve">Лосан Евгений </t>
  </si>
  <si>
    <t>Василенко Илья</t>
  </si>
  <si>
    <t>Митяков Владислав</t>
  </si>
  <si>
    <t>Баймухаметов Алекс</t>
  </si>
  <si>
    <t>Ким Евгений</t>
  </si>
  <si>
    <t>Кушнарь Антон</t>
  </si>
  <si>
    <t>Серебряков Дмитрий Хаб.район</t>
  </si>
  <si>
    <t>Залипа Владимир</t>
  </si>
  <si>
    <t>Колиненко Тимофей</t>
  </si>
  <si>
    <t>Голованов Андрей</t>
  </si>
  <si>
    <t>Кожухов Алексей</t>
  </si>
  <si>
    <t>Леписка Владислав</t>
  </si>
  <si>
    <t>Ключников Алексей</t>
  </si>
  <si>
    <t>Кубарский Андрей</t>
  </si>
  <si>
    <t>Кулик Владислав</t>
  </si>
  <si>
    <t>Музыкин Владислав</t>
  </si>
  <si>
    <t>Осин Евгений</t>
  </si>
  <si>
    <t>Долинин Виталий</t>
  </si>
  <si>
    <t xml:space="preserve">Исайкин Дмитрий </t>
  </si>
  <si>
    <t>Клещёв  Валерий</t>
  </si>
  <si>
    <t>Макаров Артём</t>
  </si>
  <si>
    <t>Шеболтасов Михаил</t>
  </si>
  <si>
    <t>Ярош Никита</t>
  </si>
  <si>
    <t>Зябликов Глеб</t>
  </si>
  <si>
    <t>Таранов Максим</t>
  </si>
  <si>
    <t>Архаров Олег</t>
  </si>
  <si>
    <t>Добровольский Мих</t>
  </si>
  <si>
    <t>Краснов Константин</t>
  </si>
  <si>
    <t>Жуков Александр</t>
  </si>
  <si>
    <t>Шайдуров Алексей</t>
  </si>
  <si>
    <t>Гулевич Никита</t>
  </si>
  <si>
    <t>Письмак Павел</t>
  </si>
  <si>
    <t>Чирков Леонид</t>
  </si>
  <si>
    <t>Шуваев Дмитрий</t>
  </si>
  <si>
    <t>Артёмов Даниил</t>
  </si>
  <si>
    <t>Шатовкин Максим</t>
  </si>
  <si>
    <t>Павлухин Сергей</t>
  </si>
  <si>
    <t>Юрченко Артём</t>
  </si>
  <si>
    <t>Азизов Егор</t>
  </si>
  <si>
    <t>Артёменко Дмитрий</t>
  </si>
  <si>
    <t>Чепиков Илья</t>
  </si>
  <si>
    <t xml:space="preserve">Креков Иван </t>
  </si>
  <si>
    <t>Боровков Андрей</t>
  </si>
  <si>
    <t>Кравцов Илья</t>
  </si>
  <si>
    <t>Телюков Виктор</t>
  </si>
  <si>
    <t>Проценко Алексей</t>
  </si>
  <si>
    <t>Юшин Виталий</t>
  </si>
  <si>
    <t>Ж-Э</t>
  </si>
  <si>
    <t xml:space="preserve">       Кубок Хаб.кр. п.Омми</t>
  </si>
  <si>
    <t>Миронов Роман</t>
  </si>
  <si>
    <t>Кузнецов Денис</t>
  </si>
  <si>
    <t>Чекун Вячеслав</t>
  </si>
  <si>
    <t>Хабаровск</t>
  </si>
  <si>
    <t>Лапчинский Михаил</t>
  </si>
  <si>
    <t>Козлов Сергей</t>
  </si>
  <si>
    <t>Тимофеев Алексей</t>
  </si>
  <si>
    <t>Карпухин Александр</t>
  </si>
  <si>
    <t>Афиногенов Александр</t>
  </si>
  <si>
    <t xml:space="preserve">Денисов Алексей </t>
  </si>
  <si>
    <t>Питеркин Дмитрий</t>
  </si>
  <si>
    <t>Чемпионат Хабаровского края</t>
  </si>
  <si>
    <t>Ж-А</t>
  </si>
  <si>
    <t>Круткова Светлана</t>
  </si>
  <si>
    <t>Мельникова Анастасия</t>
  </si>
  <si>
    <t>Кортылева Татьяна</t>
  </si>
  <si>
    <t>Митякова Елена</t>
  </si>
  <si>
    <t>Ващенко Марина</t>
  </si>
  <si>
    <t>Молодкина Татьяна</t>
  </si>
  <si>
    <t>Биробиджан</t>
  </si>
  <si>
    <t>Иванова Людмила</t>
  </si>
  <si>
    <t>Коскинина Екатерина</t>
  </si>
  <si>
    <t>Комсомольск</t>
  </si>
  <si>
    <t>Кузнецов Андрей</t>
  </si>
  <si>
    <t>Афраков Роман</t>
  </si>
  <si>
    <t>Телепнев Евгений</t>
  </si>
  <si>
    <t>ООО Фасет</t>
  </si>
  <si>
    <t>Ващенко Игорь</t>
  </si>
  <si>
    <t>Хомченко Виталий</t>
  </si>
  <si>
    <t>Плехов Анатолий</t>
  </si>
  <si>
    <t>Митяков Алексей</t>
  </si>
  <si>
    <t>Козадаев Юрий</t>
  </si>
  <si>
    <t>Юраков Вячеслав</t>
  </si>
  <si>
    <t>Молодкин Александр</t>
  </si>
  <si>
    <t>Хабаровский район</t>
  </si>
  <si>
    <t>Трапезников Алексей</t>
  </si>
  <si>
    <t>Сергеев Олег</t>
  </si>
  <si>
    <t>Плехов Виктор</t>
  </si>
  <si>
    <t>Труфанов Александр</t>
  </si>
  <si>
    <t>Пионер</t>
  </si>
  <si>
    <t>Фестиваль ветеранов</t>
  </si>
  <si>
    <t>Солнечный</t>
  </si>
  <si>
    <t>Потапова Ирина</t>
  </si>
  <si>
    <t>Наумова Наталья</t>
  </si>
  <si>
    <t>Шурыгина Анна</t>
  </si>
  <si>
    <t>Благговещенск</t>
  </si>
  <si>
    <t>Максименко Мария</t>
  </si>
  <si>
    <t>Благовещенск</t>
  </si>
  <si>
    <t>Шахватова Татьяна</t>
  </si>
  <si>
    <t>Гурина Татьяна</t>
  </si>
  <si>
    <t>Беляева Оксана</t>
  </si>
  <si>
    <t>Фокино</t>
  </si>
  <si>
    <t>Крылова Хатуна</t>
  </si>
  <si>
    <t>Шелопугина Ольга</t>
  </si>
  <si>
    <t>Кузнецова Алла</t>
  </si>
  <si>
    <t>Тубольцева Анастасия</t>
  </si>
  <si>
    <t>Хабароск</t>
  </si>
  <si>
    <t>Гаращук Тамара</t>
  </si>
  <si>
    <t>Ткачук Татьяна</t>
  </si>
  <si>
    <t>Черненко Евгений</t>
  </si>
  <si>
    <t>Максименко Алексей</t>
  </si>
  <si>
    <t>Малыгин Руслан</t>
  </si>
  <si>
    <t>Жуков Евгений</t>
  </si>
  <si>
    <t>Семенов Алексей</t>
  </si>
  <si>
    <t>Радыгина Екатерина</t>
  </si>
  <si>
    <t>Труфанова Анна</t>
  </si>
  <si>
    <t>Михалап Елена</t>
  </si>
  <si>
    <t>Амурская область</t>
  </si>
  <si>
    <t>Захарова Любовь</t>
  </si>
  <si>
    <t>Мазяркина Юлия</t>
  </si>
  <si>
    <t>Кортылева Вероника</t>
  </si>
  <si>
    <t>Кравченко Анастасия</t>
  </si>
  <si>
    <t>Выборнова Дарья</t>
  </si>
  <si>
    <t>Чичик Наталья</t>
  </si>
  <si>
    <t>Морева Наталья</t>
  </si>
  <si>
    <t>Котылева Татьяна</t>
  </si>
  <si>
    <t>Чудина Оксана</t>
  </si>
  <si>
    <t>Приморский край</t>
  </si>
  <si>
    <t>Самофалова Екатерина</t>
  </si>
  <si>
    <t>Всероссийские сор. Амурская многодневка</t>
  </si>
  <si>
    <t>М-Э</t>
  </si>
  <si>
    <t>Литвинцев Владимир</t>
  </si>
  <si>
    <t>Ткаченко Дмитрий</t>
  </si>
  <si>
    <t>Середа Сергей</t>
  </si>
  <si>
    <t>Лагода Максим</t>
  </si>
  <si>
    <t>Бабич Александр</t>
  </si>
  <si>
    <t>Забайкальский край</t>
  </si>
  <si>
    <t>Татарчин Константин</t>
  </si>
  <si>
    <t>Мещеряков Дмитрий</t>
  </si>
  <si>
    <t>Конахов Максим</t>
  </si>
  <si>
    <t>Кузьмин Василий</t>
  </si>
  <si>
    <t>Максименко Николай</t>
  </si>
  <si>
    <t>Андреев Виталий</t>
  </si>
  <si>
    <t>Мельниченко Антон</t>
  </si>
  <si>
    <t>Гурин Сергей</t>
  </si>
  <si>
    <t>Хабровск</t>
  </si>
  <si>
    <t>Дубинин Александр</t>
  </si>
  <si>
    <t>Трапезников Антон</t>
  </si>
  <si>
    <t>Кортылев Сергей</t>
  </si>
  <si>
    <t>Григорьев Евгений</t>
  </si>
  <si>
    <t>Пинчуков Андрей</t>
  </si>
  <si>
    <t>Толстиков Николай</t>
  </si>
  <si>
    <t>Суханов Сергей</t>
  </si>
  <si>
    <t>Малин Виктор</t>
  </si>
  <si>
    <t>Гурин Леонид</t>
  </si>
  <si>
    <t>"КУБОК АКФЫ - 2013г."</t>
  </si>
  <si>
    <t>Кубок Хабаровсого .кр. п.Омми</t>
  </si>
  <si>
    <t>Первенство Хабаровского края</t>
  </si>
  <si>
    <t xml:space="preserve">    Финал Кубка  Акфы</t>
  </si>
  <si>
    <t>Сумма</t>
  </si>
  <si>
    <t>6-ти стартов</t>
  </si>
  <si>
    <t>Место</t>
  </si>
  <si>
    <t>МЕСТО</t>
  </si>
  <si>
    <t>СВОДНЫЙ ПРОТОКОЛ СОРЕВНОВАНИЙ  ПО СПОРТИВНОМУ ОРИЕНТИРОВАНИЮ БЕГОМ</t>
  </si>
  <si>
    <t>Абабкова Лолита</t>
  </si>
  <si>
    <t>Орехова Наталья</t>
  </si>
  <si>
    <t>Камчатский край</t>
  </si>
  <si>
    <t>Сигитова Ирина</t>
  </si>
  <si>
    <t>Гетманова Евгения</t>
  </si>
  <si>
    <t>Сибиковская Александра</t>
  </si>
  <si>
    <t>Сермягина Светлана</t>
  </si>
  <si>
    <t>Моисеева Маргарита</t>
  </si>
  <si>
    <t>Мотырева Дарья</t>
  </si>
  <si>
    <t>Глебова  Владислава</t>
  </si>
  <si>
    <t>Курильская Дарья</t>
  </si>
  <si>
    <t>Кудина Валерия</t>
  </si>
  <si>
    <t>Шульга Елизавета</t>
  </si>
  <si>
    <t>Гутова Ксения</t>
  </si>
  <si>
    <t>Горланов Сергей</t>
  </si>
  <si>
    <t>Выропаев Сергей</t>
  </si>
  <si>
    <t>Колесников Константин</t>
  </si>
  <si>
    <t>Суховеев Конгстантин</t>
  </si>
  <si>
    <t>Гоманюк Дмитрий</t>
  </si>
  <si>
    <t>Кураков Алексей</t>
  </si>
  <si>
    <t>Нефедов Дмитрий</t>
  </si>
  <si>
    <t>Радкевич Ниикита</t>
  </si>
  <si>
    <t>Ключникова Ксения</t>
  </si>
  <si>
    <t>Сычугов Александр</t>
  </si>
  <si>
    <t>Восточный ВО</t>
  </si>
  <si>
    <t>Степанюк Александр</t>
  </si>
  <si>
    <t>Морева Ольга</t>
  </si>
  <si>
    <t>Оспельников Максим</t>
  </si>
  <si>
    <t>Лопатин Алексей</t>
  </si>
  <si>
    <t>Всероссийские соревнования "Амурская многодневка"</t>
  </si>
  <si>
    <t>Сингур Марина</t>
  </si>
  <si>
    <t>Кузнецов Вячеслав</t>
  </si>
  <si>
    <t>Перехода Александр</t>
  </si>
  <si>
    <t>Попов Александр</t>
  </si>
  <si>
    <t>Кузнецов Николай</t>
  </si>
  <si>
    <t>Сухов Анатолий</t>
  </si>
  <si>
    <t>Владивосток</t>
  </si>
  <si>
    <t>Мотузок Александр</t>
  </si>
  <si>
    <t>Панов антон</t>
  </si>
  <si>
    <t>Кириченко Антон</t>
  </si>
  <si>
    <t>Смолянинов Александр</t>
  </si>
  <si>
    <t>Мижеев Сергей</t>
  </si>
  <si>
    <t>Амурск</t>
  </si>
  <si>
    <t>Чечеров Денис</t>
  </si>
  <si>
    <t>Мочайлов  Андрей</t>
  </si>
  <si>
    <t>Кравченко Иван</t>
  </si>
  <si>
    <t>Квашулько Александр</t>
  </si>
  <si>
    <t>Хынина Виктория</t>
  </si>
  <si>
    <t>Хабаровкий р-он</t>
  </si>
  <si>
    <t>Гарбузарь Дарья</t>
  </si>
  <si>
    <t>Половинина Дарья</t>
  </si>
  <si>
    <t>Амурск.обл.</t>
  </si>
  <si>
    <t>Эннс Екатерина</t>
  </si>
  <si>
    <t>Андреева Ксения</t>
  </si>
  <si>
    <t>Попова Ирина</t>
  </si>
  <si>
    <t>Варфаломеева Екате.</t>
  </si>
  <si>
    <t>Рамм Анна</t>
  </si>
  <si>
    <t>Находка</t>
  </si>
  <si>
    <t>Артем</t>
  </si>
  <si>
    <t>Очкурова Виктория</t>
  </si>
  <si>
    <t>Верхозина Татьяна</t>
  </si>
  <si>
    <t>Малофеев Павел</t>
  </si>
  <si>
    <t>Салинск.обл</t>
  </si>
  <si>
    <t>Павлов Иван</t>
  </si>
  <si>
    <t>Кочетков Юрий</t>
  </si>
  <si>
    <t>Сахалинск.обл</t>
  </si>
  <si>
    <t>Савельев Валерий</t>
  </si>
  <si>
    <t>Будник Елена</t>
  </si>
  <si>
    <t>Терешко Чеслава</t>
  </si>
  <si>
    <t>Сахалин. обл.</t>
  </si>
  <si>
    <t>Журавлева Яна</t>
  </si>
  <si>
    <t>Родомакин Данил</t>
  </si>
  <si>
    <t>Сахалин.обл.</t>
  </si>
  <si>
    <t>Хабаровск.р-он</t>
  </si>
  <si>
    <t>Хабаровс.р-он</t>
  </si>
  <si>
    <t xml:space="preserve">Бахметов Сергей         </t>
  </si>
  <si>
    <t xml:space="preserve">Трухин Никита             </t>
  </si>
  <si>
    <t xml:space="preserve">Высоцкий Павел          </t>
  </si>
  <si>
    <t xml:space="preserve">Беличеко Вадим           </t>
  </si>
  <si>
    <t xml:space="preserve">Ефремов Михаил        </t>
  </si>
  <si>
    <t xml:space="preserve">Пальваль Захар          </t>
  </si>
  <si>
    <t xml:space="preserve">Данилюк Никита          </t>
  </si>
  <si>
    <t xml:space="preserve"> Хаб.район</t>
  </si>
  <si>
    <t xml:space="preserve">Смоляк Виктор             </t>
  </si>
  <si>
    <t xml:space="preserve">Табилов Никита            </t>
  </si>
  <si>
    <t>Коскинин Александр   .</t>
  </si>
  <si>
    <t xml:space="preserve">Рузмайкин Гордей      </t>
  </si>
  <si>
    <t xml:space="preserve">Храповицкий Даниил    </t>
  </si>
  <si>
    <t xml:space="preserve">Павлов Сергей            </t>
  </si>
  <si>
    <t xml:space="preserve">Савега Николай           </t>
  </si>
  <si>
    <t xml:space="preserve">Савоневский Кирилл    </t>
  </si>
  <si>
    <t xml:space="preserve">Моисеев Семён           </t>
  </si>
  <si>
    <t xml:space="preserve">Гамага Андрей             </t>
  </si>
  <si>
    <t xml:space="preserve">Телепнёв Михаил        </t>
  </si>
  <si>
    <t xml:space="preserve">Луговой Данил             </t>
  </si>
  <si>
    <t xml:space="preserve">Орешкин Глеб             </t>
  </si>
  <si>
    <t xml:space="preserve">Канин Сергей               </t>
  </si>
  <si>
    <t xml:space="preserve">Аверкин Павел            </t>
  </si>
  <si>
    <t xml:space="preserve">Кавецкий Дмитрий       </t>
  </si>
  <si>
    <t xml:space="preserve">Козадаев Андрей         </t>
  </si>
  <si>
    <t xml:space="preserve">Молодкин Сергей         </t>
  </si>
  <si>
    <t xml:space="preserve">Горожанкин Руслан     </t>
  </si>
  <si>
    <t>Скворцов Никита                                              23</t>
  </si>
  <si>
    <t xml:space="preserve">Гаевский Никита          </t>
  </si>
  <si>
    <t xml:space="preserve">Криворучко Александр              </t>
  </si>
  <si>
    <t xml:space="preserve">Рещиков Павел                         </t>
  </si>
  <si>
    <t>Рудич Вячеслав                       .</t>
  </si>
  <si>
    <t xml:space="preserve">Козлов Денис                           </t>
  </si>
  <si>
    <t xml:space="preserve">Хахерин Иван                           </t>
  </si>
  <si>
    <t xml:space="preserve">Трусова Алина          </t>
  </si>
  <si>
    <t xml:space="preserve">Передерий Светлана           </t>
  </si>
  <si>
    <t xml:space="preserve">Кузнецова Соня        </t>
  </si>
  <si>
    <t xml:space="preserve">Кириченко Кристина   </t>
  </si>
  <si>
    <t xml:space="preserve">Грабкова Ирина         </t>
  </si>
  <si>
    <t xml:space="preserve">Кондратюк Марина     </t>
  </si>
  <si>
    <t xml:space="preserve">Иванович Кристина    </t>
  </si>
  <si>
    <t xml:space="preserve">Большакова Анна      </t>
  </si>
  <si>
    <t xml:space="preserve">Астраханцева Анастас.  </t>
  </si>
  <si>
    <t xml:space="preserve">Чернявская Дарья     </t>
  </si>
  <si>
    <t xml:space="preserve">Стрекаловская Ирина </t>
  </si>
  <si>
    <t xml:space="preserve">Седугина Лариса         </t>
  </si>
  <si>
    <t xml:space="preserve">Терентьева Дарья      </t>
  </si>
  <si>
    <t xml:space="preserve">Конева Марина           </t>
  </si>
  <si>
    <t xml:space="preserve">Поливцева Полина     </t>
  </si>
  <si>
    <t xml:space="preserve">Ядыгина Мария            </t>
  </si>
  <si>
    <t xml:space="preserve">Богданова Анастасия  </t>
  </si>
  <si>
    <t xml:space="preserve">Пассар Елизавета        </t>
  </si>
  <si>
    <t xml:space="preserve">Белых Анжела            </t>
  </si>
  <si>
    <t xml:space="preserve">Степанюк Елена          </t>
  </si>
  <si>
    <t xml:space="preserve">Горелова Анжелика      </t>
  </si>
  <si>
    <t xml:space="preserve">Сизых Ольга               </t>
  </si>
  <si>
    <t xml:space="preserve">Ващенко Валерия       </t>
  </si>
  <si>
    <t>Дубик Ника</t>
  </si>
  <si>
    <t xml:space="preserve">Кононенко Валерия       </t>
  </si>
  <si>
    <t xml:space="preserve">Литвинцева Арина        </t>
  </si>
  <si>
    <t xml:space="preserve">Землянская Виктория   </t>
  </si>
  <si>
    <t xml:space="preserve">Реснянская Алёна      </t>
  </si>
  <si>
    <t xml:space="preserve">Цацура Дарья              </t>
  </si>
  <si>
    <t xml:space="preserve">Балыкина Татьяна      </t>
  </si>
  <si>
    <t xml:space="preserve">Панасенко Регина      </t>
  </si>
  <si>
    <t xml:space="preserve">Казадаева Вероника   </t>
  </si>
  <si>
    <t xml:space="preserve">Каркасова Елена         </t>
  </si>
  <si>
    <t xml:space="preserve">Панова Арзу              </t>
  </si>
  <si>
    <t>Группа Ж-16</t>
  </si>
  <si>
    <r>
      <t xml:space="preserve">          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</si>
  <si>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t>Ж-Б</t>
  </si>
  <si>
    <t>Ж-С</t>
  </si>
  <si>
    <t>М-Б</t>
  </si>
  <si>
    <t>М-С</t>
  </si>
  <si>
    <t>М-А</t>
  </si>
  <si>
    <t>Савега Татьяна</t>
  </si>
  <si>
    <t>Леонтюк Тамара</t>
  </si>
  <si>
    <t>Донич Александр</t>
  </si>
  <si>
    <t>Семенчуков Юрий</t>
  </si>
  <si>
    <t>Плехов Олег</t>
  </si>
  <si>
    <t>Группа М-16</t>
  </si>
  <si>
    <t>Группа Ж18</t>
  </si>
  <si>
    <t>Группа М18</t>
  </si>
  <si>
    <t>0906.2013</t>
  </si>
  <si>
    <r>
      <t xml:space="preserve">                                          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</si>
  <si>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t xml:space="preserve"> 6-ти стартов</t>
  </si>
  <si>
    <r>
      <t xml:space="preserve">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</si>
  <si>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r>
      <t xml:space="preserve">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</si>
  <si>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t xml:space="preserve"> Сводный протокол соревнований по спортивному ориентированию Кубок Акфы -2013</t>
  </si>
  <si>
    <t>Базанова Зинаида</t>
  </si>
  <si>
    <t>Один Сергей</t>
  </si>
  <si>
    <t>Дениско Николай</t>
  </si>
  <si>
    <t>Гаращук Сергей</t>
  </si>
  <si>
    <t>№</t>
  </si>
  <si>
    <t>Базанов Анатолий</t>
  </si>
  <si>
    <t>Чепурнов Константин</t>
  </si>
  <si>
    <t>Романов Даниил</t>
  </si>
  <si>
    <t>Литвиненко Андрей</t>
  </si>
  <si>
    <t>Малышевский Александр</t>
  </si>
  <si>
    <t>Майданюк Никита</t>
  </si>
  <si>
    <t>Бобровников Никита</t>
  </si>
  <si>
    <t>Коновалов Евгений</t>
  </si>
  <si>
    <t>Авилов Александр</t>
  </si>
  <si>
    <t>Страшко Екатерина</t>
  </si>
  <si>
    <t>р-он им.Лазо</t>
  </si>
  <si>
    <t>Бочанцева Галина</t>
  </si>
  <si>
    <t>Данилюк Оксана</t>
  </si>
  <si>
    <t>Андронова Александра</t>
  </si>
  <si>
    <t>Сутормина Юлия</t>
  </si>
  <si>
    <t>Сингур Николай</t>
  </si>
  <si>
    <t>Барахоев Дмитрий</t>
  </si>
  <si>
    <t>Гузовских Николай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</si>
</sst>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8"/>
      <name val="AcmeFont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3" fillId="2" borderId="1" xfId="0" applyNumberFormat="1" applyFont="1" applyFill="1" applyBorder="1"/>
    <xf numFmtId="0" fontId="4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1" fillId="0" borderId="6" xfId="0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4" fontId="3" fillId="0" borderId="3" xfId="0" applyNumberFormat="1" applyFont="1" applyBorder="1"/>
    <xf numFmtId="0" fontId="1" fillId="0" borderId="1" xfId="0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14" fontId="3" fillId="0" borderId="4" xfId="0" applyNumberFormat="1" applyFont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7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4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2" borderId="6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3" xfId="0" applyFont="1" applyBorder="1"/>
    <xf numFmtId="0" fontId="1" fillId="2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1" fillId="3" borderId="0" xfId="0" applyFont="1" applyFill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2" fillId="0" borderId="2" xfId="0" applyFont="1" applyBorder="1" applyAlignment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14" fontId="11" fillId="2" borderId="1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6" xfId="0" applyFont="1" applyBorder="1"/>
    <xf numFmtId="0" fontId="2" fillId="0" borderId="3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/>
    <xf numFmtId="0" fontId="2" fillId="0" borderId="5" xfId="0" applyFont="1" applyBorder="1"/>
    <xf numFmtId="14" fontId="12" fillId="0" borderId="1" xfId="0" applyNumberFormat="1" applyFont="1" applyBorder="1"/>
    <xf numFmtId="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/>
    <xf numFmtId="14" fontId="3" fillId="2" borderId="1" xfId="0" applyNumberFormat="1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/>
    <xf numFmtId="0" fontId="0" fillId="0" borderId="0" xfId="0"/>
    <xf numFmtId="0" fontId="8" fillId="0" borderId="11" xfId="0" applyFont="1" applyBorder="1"/>
    <xf numFmtId="0" fontId="0" fillId="0" borderId="11" xfId="0" applyBorder="1"/>
    <xf numFmtId="0" fontId="2" fillId="0" borderId="2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2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0" borderId="2" xfId="0" applyFont="1" applyBorder="1"/>
    <xf numFmtId="0" fontId="8" fillId="0" borderId="9" xfId="0" applyFont="1" applyBorder="1"/>
    <xf numFmtId="0" fontId="8" fillId="0" borderId="5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/>
    <xf numFmtId="0" fontId="1" fillId="0" borderId="9" xfId="0" applyFont="1" applyBorder="1" applyAlignment="1"/>
    <xf numFmtId="0" fontId="1" fillId="0" borderId="5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N272"/>
  <sheetViews>
    <sheetView tabSelected="1" topLeftCell="A225" zoomScaleNormal="75" zoomScalePageLayoutView="75" workbookViewId="0">
      <selection activeCell="O266" sqref="O266"/>
    </sheetView>
  </sheetViews>
  <sheetFormatPr defaultColWidth="8.7109375" defaultRowHeight="12.75"/>
  <cols>
    <col min="1" max="1" width="3.5703125" customWidth="1"/>
    <col min="2" max="2" width="20.140625" customWidth="1"/>
    <col min="3" max="3" width="13" customWidth="1"/>
    <col min="4" max="4" width="9.140625" bestFit="1" customWidth="1"/>
    <col min="5" max="5" width="9.140625" customWidth="1"/>
    <col min="6" max="6" width="10" customWidth="1"/>
    <col min="7" max="7" width="9.140625" customWidth="1"/>
    <col min="8" max="9" width="10.28515625" customWidth="1"/>
    <col min="10" max="10" width="12.140625" customWidth="1"/>
    <col min="11" max="11" width="9.140625" customWidth="1"/>
    <col min="12" max="12" width="9" customWidth="1"/>
    <col min="14" max="14" width="7.42578125" customWidth="1"/>
  </cols>
  <sheetData>
    <row r="1" spans="1:14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6"/>
    </row>
    <row r="2" spans="1:14" ht="15.75">
      <c r="A2" s="118" t="s">
        <v>414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"/>
    </row>
    <row r="3" spans="1:14">
      <c r="A3" s="119" t="s">
        <v>425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"/>
    </row>
    <row r="4" spans="1:14">
      <c r="A4" s="2"/>
      <c r="B4" s="41" t="s">
        <v>7</v>
      </c>
      <c r="C4" s="103" t="s">
        <v>1</v>
      </c>
      <c r="D4" s="133" t="s">
        <v>8</v>
      </c>
      <c r="E4" s="134"/>
      <c r="F4" s="135"/>
      <c r="G4" s="124" t="s">
        <v>299</v>
      </c>
      <c r="H4" s="125"/>
      <c r="I4" s="125"/>
      <c r="J4" s="126"/>
      <c r="K4" s="121" t="s">
        <v>2</v>
      </c>
      <c r="L4" s="123"/>
      <c r="M4" s="102" t="s">
        <v>265</v>
      </c>
      <c r="N4" s="102" t="s">
        <v>267</v>
      </c>
    </row>
    <row r="5" spans="1:14">
      <c r="A5" s="2"/>
      <c r="B5" s="7"/>
      <c r="C5" s="7"/>
      <c r="D5" s="33">
        <v>41411</v>
      </c>
      <c r="E5" s="33">
        <v>41412</v>
      </c>
      <c r="F5" s="36">
        <v>41413</v>
      </c>
      <c r="G5" s="33">
        <v>41439</v>
      </c>
      <c r="H5" s="33">
        <v>41440</v>
      </c>
      <c r="I5" s="33">
        <v>41441</v>
      </c>
      <c r="J5" s="33">
        <v>41443</v>
      </c>
      <c r="K5" s="3">
        <v>41545</v>
      </c>
      <c r="L5" s="22">
        <v>41546</v>
      </c>
      <c r="M5" s="96"/>
      <c r="N5" s="86"/>
    </row>
    <row r="6" spans="1:14">
      <c r="A6" s="2">
        <v>1</v>
      </c>
      <c r="B6" s="88" t="s">
        <v>123</v>
      </c>
      <c r="C6" s="88" t="s">
        <v>30</v>
      </c>
      <c r="D6" s="86">
        <v>0</v>
      </c>
      <c r="E6" s="87">
        <v>27</v>
      </c>
      <c r="F6" s="87">
        <v>27</v>
      </c>
      <c r="G6" s="27">
        <v>15</v>
      </c>
      <c r="H6" s="87">
        <v>23</v>
      </c>
      <c r="I6" s="87">
        <v>27</v>
      </c>
      <c r="J6" s="87">
        <v>30</v>
      </c>
      <c r="K6" s="27">
        <v>27</v>
      </c>
      <c r="L6" s="87">
        <v>30</v>
      </c>
      <c r="M6" s="86">
        <f>SUM(E6+F6+I6+J6+K6+L6)</f>
        <v>168</v>
      </c>
      <c r="N6" s="86">
        <v>1</v>
      </c>
    </row>
    <row r="7" spans="1:14">
      <c r="A7" s="2">
        <v>2</v>
      </c>
      <c r="B7" s="88" t="s">
        <v>109</v>
      </c>
      <c r="C7" s="88" t="s">
        <v>13</v>
      </c>
      <c r="D7" s="87">
        <v>25</v>
      </c>
      <c r="E7" s="86">
        <v>14</v>
      </c>
      <c r="F7" s="87">
        <v>30</v>
      </c>
      <c r="G7" s="87">
        <v>23</v>
      </c>
      <c r="H7" s="87">
        <v>30</v>
      </c>
      <c r="I7" s="27">
        <v>17</v>
      </c>
      <c r="J7" s="106">
        <v>21</v>
      </c>
      <c r="K7" s="87">
        <v>30</v>
      </c>
      <c r="L7" s="105">
        <v>25</v>
      </c>
      <c r="M7" s="86">
        <f>L7+D7+F7+G7+H7+K7</f>
        <v>163</v>
      </c>
      <c r="N7" s="86">
        <v>2</v>
      </c>
    </row>
    <row r="8" spans="1:14">
      <c r="A8" s="2">
        <v>3</v>
      </c>
      <c r="B8" s="88" t="s">
        <v>108</v>
      </c>
      <c r="C8" s="88" t="s">
        <v>10</v>
      </c>
      <c r="D8" s="87">
        <v>27</v>
      </c>
      <c r="E8" s="87">
        <v>30</v>
      </c>
      <c r="F8" s="27">
        <v>20</v>
      </c>
      <c r="G8" s="87">
        <v>27</v>
      </c>
      <c r="H8" s="86">
        <v>6</v>
      </c>
      <c r="I8" s="87">
        <v>30</v>
      </c>
      <c r="J8" s="87">
        <v>25</v>
      </c>
      <c r="K8" s="27">
        <v>21</v>
      </c>
      <c r="L8" s="87">
        <v>23</v>
      </c>
      <c r="M8" s="86">
        <f>SUM(D8+E8+G8+I8+J8+L8)</f>
        <v>162</v>
      </c>
      <c r="N8" s="86">
        <v>3</v>
      </c>
    </row>
    <row r="9" spans="1:14">
      <c r="A9" s="2">
        <v>4</v>
      </c>
      <c r="B9" s="88" t="s">
        <v>107</v>
      </c>
      <c r="C9" s="88" t="s">
        <v>13</v>
      </c>
      <c r="D9" s="87">
        <v>30</v>
      </c>
      <c r="E9" s="87">
        <v>23</v>
      </c>
      <c r="F9" s="87">
        <v>23</v>
      </c>
      <c r="G9" s="87">
        <v>20</v>
      </c>
      <c r="H9" s="87">
        <v>20</v>
      </c>
      <c r="I9" s="86">
        <v>20</v>
      </c>
      <c r="J9" s="86">
        <v>19</v>
      </c>
      <c r="K9" s="86"/>
      <c r="L9" s="87">
        <v>27</v>
      </c>
      <c r="M9" s="86">
        <f>D9+E9+F9+G9+H9+L9</f>
        <v>143</v>
      </c>
      <c r="N9" s="86">
        <v>4</v>
      </c>
    </row>
    <row r="10" spans="1:14">
      <c r="A10" s="2">
        <v>5</v>
      </c>
      <c r="B10" s="88" t="s">
        <v>112</v>
      </c>
      <c r="C10" s="88" t="s">
        <v>74</v>
      </c>
      <c r="D10" s="87">
        <v>21</v>
      </c>
      <c r="E10" s="87">
        <v>19</v>
      </c>
      <c r="F10" s="87">
        <v>25</v>
      </c>
      <c r="G10" s="87">
        <v>30</v>
      </c>
      <c r="H10" s="87">
        <v>21</v>
      </c>
      <c r="I10" s="86">
        <v>13</v>
      </c>
      <c r="J10" s="87">
        <v>18</v>
      </c>
      <c r="K10" s="86"/>
      <c r="L10" s="86"/>
      <c r="M10" s="86">
        <f>K11+I11+G11+F11+E11+D11</f>
        <v>92</v>
      </c>
      <c r="N10" s="86">
        <v>5</v>
      </c>
    </row>
    <row r="11" spans="1:14">
      <c r="A11" s="2">
        <v>6</v>
      </c>
      <c r="B11" s="88" t="s">
        <v>126</v>
      </c>
      <c r="C11" s="88" t="s">
        <v>30</v>
      </c>
      <c r="D11" s="86">
        <v>0</v>
      </c>
      <c r="E11" s="87">
        <v>21</v>
      </c>
      <c r="F11" s="87">
        <v>13</v>
      </c>
      <c r="G11" s="27">
        <v>10</v>
      </c>
      <c r="H11" s="86">
        <v>11</v>
      </c>
      <c r="I11" s="87">
        <v>23</v>
      </c>
      <c r="J11" s="87">
        <v>17</v>
      </c>
      <c r="K11" s="87">
        <v>25</v>
      </c>
      <c r="L11" s="87">
        <v>22</v>
      </c>
      <c r="M11" s="86">
        <f>E11+F11+I11+J11+K11+L11</f>
        <v>121</v>
      </c>
      <c r="N11" s="86">
        <v>6</v>
      </c>
    </row>
    <row r="12" spans="1:14">
      <c r="A12" s="2">
        <v>7</v>
      </c>
      <c r="B12" s="88" t="s">
        <v>113</v>
      </c>
      <c r="C12" s="88" t="s">
        <v>9</v>
      </c>
      <c r="D12" s="87">
        <v>20</v>
      </c>
      <c r="E12" s="87">
        <v>18</v>
      </c>
      <c r="F12" s="87">
        <v>16</v>
      </c>
      <c r="G12" s="86">
        <v>0</v>
      </c>
      <c r="H12" s="86">
        <v>0</v>
      </c>
      <c r="I12" s="86">
        <v>16</v>
      </c>
      <c r="J12" s="87">
        <v>23</v>
      </c>
      <c r="K12" s="87">
        <v>20</v>
      </c>
      <c r="L12" s="87">
        <v>18</v>
      </c>
      <c r="M12" s="86">
        <f>D12+E12+F12+J12+K12+L12</f>
        <v>115</v>
      </c>
      <c r="N12" s="86">
        <v>7</v>
      </c>
    </row>
    <row r="13" spans="1:14">
      <c r="A13" s="2">
        <v>8</v>
      </c>
      <c r="B13" s="88" t="s">
        <v>111</v>
      </c>
      <c r="C13" s="88" t="s">
        <v>15</v>
      </c>
      <c r="D13" s="87">
        <v>22</v>
      </c>
      <c r="E13" s="87">
        <v>20</v>
      </c>
      <c r="F13" s="87">
        <v>22</v>
      </c>
      <c r="G13" s="87">
        <v>22</v>
      </c>
      <c r="H13" s="86">
        <v>1</v>
      </c>
      <c r="I13" s="87">
        <v>25</v>
      </c>
      <c r="J13" s="27">
        <v>15</v>
      </c>
      <c r="K13" s="87">
        <v>16</v>
      </c>
      <c r="L13" s="86">
        <v>16</v>
      </c>
      <c r="M13" s="86">
        <f>K14+J14+F14+E14+D14+I14</f>
        <v>79</v>
      </c>
      <c r="N13" s="86">
        <v>8</v>
      </c>
    </row>
    <row r="14" spans="1:14">
      <c r="A14" s="2">
        <v>9</v>
      </c>
      <c r="B14" s="88" t="s">
        <v>110</v>
      </c>
      <c r="C14" s="88" t="s">
        <v>10</v>
      </c>
      <c r="D14" s="87">
        <v>23</v>
      </c>
      <c r="E14" s="87">
        <v>22</v>
      </c>
      <c r="F14" s="87">
        <v>19</v>
      </c>
      <c r="G14" s="87">
        <v>18</v>
      </c>
      <c r="H14" s="87">
        <v>14</v>
      </c>
      <c r="I14" s="86">
        <v>3</v>
      </c>
      <c r="J14" s="86">
        <v>12</v>
      </c>
      <c r="K14" s="86"/>
      <c r="L14" s="87">
        <v>13</v>
      </c>
      <c r="M14" s="86">
        <f>D14+E14+F14+G14+H14+L14</f>
        <v>109</v>
      </c>
      <c r="N14" s="86">
        <v>9</v>
      </c>
    </row>
    <row r="15" spans="1:14">
      <c r="A15" s="2">
        <v>10</v>
      </c>
      <c r="B15" s="88" t="s">
        <v>114</v>
      </c>
      <c r="C15" s="13" t="s">
        <v>13</v>
      </c>
      <c r="D15" s="87">
        <v>19</v>
      </c>
      <c r="E15" s="87">
        <v>25</v>
      </c>
      <c r="F15" s="87">
        <v>21</v>
      </c>
      <c r="G15" s="86">
        <v>0</v>
      </c>
      <c r="H15" s="87">
        <v>1</v>
      </c>
      <c r="I15" s="86">
        <v>0</v>
      </c>
      <c r="J15" s="87">
        <v>22</v>
      </c>
      <c r="K15" s="86"/>
      <c r="L15" s="87">
        <v>17</v>
      </c>
      <c r="M15" s="86">
        <f>D15+E15+F15+H15+J15+L15</f>
        <v>105</v>
      </c>
      <c r="N15" s="86">
        <v>10</v>
      </c>
    </row>
    <row r="16" spans="1:14">
      <c r="A16" s="2">
        <v>11</v>
      </c>
      <c r="B16" s="88" t="s">
        <v>118</v>
      </c>
      <c r="C16" s="88" t="s">
        <v>10</v>
      </c>
      <c r="D16" s="87">
        <v>15</v>
      </c>
      <c r="E16" s="87">
        <v>13</v>
      </c>
      <c r="F16" s="87">
        <v>12</v>
      </c>
      <c r="G16" s="86">
        <v>0</v>
      </c>
      <c r="H16" s="27">
        <v>1</v>
      </c>
      <c r="I16" s="87">
        <v>21</v>
      </c>
      <c r="J16" s="86">
        <v>8</v>
      </c>
      <c r="K16" s="87">
        <v>15</v>
      </c>
      <c r="L16" s="87">
        <v>15</v>
      </c>
      <c r="M16" s="86">
        <f>D16+E16+F16+I16+K16+L16</f>
        <v>91</v>
      </c>
      <c r="N16" s="86">
        <v>11</v>
      </c>
    </row>
    <row r="17" spans="1:14">
      <c r="A17" s="2">
        <v>12</v>
      </c>
      <c r="B17" s="88" t="s">
        <v>116</v>
      </c>
      <c r="C17" s="88" t="s">
        <v>15</v>
      </c>
      <c r="D17" s="87">
        <v>17</v>
      </c>
      <c r="E17" s="87">
        <v>17</v>
      </c>
      <c r="F17" s="87">
        <v>14</v>
      </c>
      <c r="G17" s="87">
        <v>13</v>
      </c>
      <c r="H17" s="86">
        <v>1</v>
      </c>
      <c r="I17" s="86">
        <v>0</v>
      </c>
      <c r="J17" s="86">
        <v>5</v>
      </c>
      <c r="K17" s="87">
        <v>12</v>
      </c>
      <c r="L17" s="86">
        <v>14</v>
      </c>
      <c r="M17" s="86">
        <f>D17+E17+F17+G17+K17+L17</f>
        <v>87</v>
      </c>
      <c r="N17" s="86">
        <v>12</v>
      </c>
    </row>
    <row r="18" spans="1:14">
      <c r="A18" s="2">
        <v>13</v>
      </c>
      <c r="B18" s="88" t="s">
        <v>130</v>
      </c>
      <c r="C18" s="88" t="s">
        <v>42</v>
      </c>
      <c r="D18" s="86">
        <v>0</v>
      </c>
      <c r="E18" s="86">
        <v>0</v>
      </c>
      <c r="F18" s="2">
        <v>0</v>
      </c>
      <c r="G18" s="87">
        <v>19</v>
      </c>
      <c r="H18" s="87">
        <v>22</v>
      </c>
      <c r="I18" s="27">
        <v>0</v>
      </c>
      <c r="J18" s="87">
        <v>27</v>
      </c>
      <c r="K18" s="86"/>
      <c r="L18" s="86"/>
      <c r="M18" s="86">
        <f>SUM(D19:L19)</f>
        <v>86</v>
      </c>
      <c r="N18" s="86">
        <v>13</v>
      </c>
    </row>
    <row r="19" spans="1:14">
      <c r="A19" s="2">
        <v>14</v>
      </c>
      <c r="B19" s="88" t="s">
        <v>129</v>
      </c>
      <c r="C19" s="88" t="s">
        <v>35</v>
      </c>
      <c r="D19" s="86">
        <v>0</v>
      </c>
      <c r="E19" s="86">
        <v>0</v>
      </c>
      <c r="F19" s="2">
        <v>0</v>
      </c>
      <c r="G19" s="87">
        <v>11</v>
      </c>
      <c r="H19" s="87">
        <v>25</v>
      </c>
      <c r="I19" s="87">
        <v>1</v>
      </c>
      <c r="J19" s="87">
        <v>6</v>
      </c>
      <c r="K19" s="87">
        <v>23</v>
      </c>
      <c r="L19" s="87">
        <v>20</v>
      </c>
      <c r="M19" s="86">
        <f>G19+H19+I19+J19+K19+L19</f>
        <v>86</v>
      </c>
      <c r="N19" s="86">
        <v>14</v>
      </c>
    </row>
    <row r="20" spans="1:14">
      <c r="A20" s="2">
        <v>15</v>
      </c>
      <c r="B20" s="88" t="s">
        <v>120</v>
      </c>
      <c r="C20" s="88" t="s">
        <v>13</v>
      </c>
      <c r="D20" s="87">
        <v>13</v>
      </c>
      <c r="E20" s="87">
        <v>12</v>
      </c>
      <c r="F20" s="87">
        <v>17</v>
      </c>
      <c r="G20" s="87">
        <v>9</v>
      </c>
      <c r="H20" s="87">
        <v>18</v>
      </c>
      <c r="I20" s="27">
        <v>4</v>
      </c>
      <c r="J20" s="86">
        <v>4</v>
      </c>
      <c r="K20" s="87">
        <v>17</v>
      </c>
      <c r="L20" s="86">
        <v>9</v>
      </c>
      <c r="M20" s="86">
        <f>K21+J21+I21+F21+E21+D21</f>
        <v>43</v>
      </c>
      <c r="N20" s="86">
        <v>15</v>
      </c>
    </row>
    <row r="21" spans="1:14">
      <c r="A21" s="2">
        <v>16</v>
      </c>
      <c r="B21" s="88" t="s">
        <v>135</v>
      </c>
      <c r="C21" s="88" t="s">
        <v>10</v>
      </c>
      <c r="D21" s="86">
        <v>0</v>
      </c>
      <c r="E21" s="86">
        <v>0</v>
      </c>
      <c r="F21" s="2">
        <v>0</v>
      </c>
      <c r="G21" s="87">
        <v>1</v>
      </c>
      <c r="H21" s="87">
        <v>13</v>
      </c>
      <c r="I21" s="87">
        <v>5</v>
      </c>
      <c r="J21" s="87">
        <v>16</v>
      </c>
      <c r="K21" s="87">
        <v>22</v>
      </c>
      <c r="L21" s="87">
        <v>21</v>
      </c>
      <c r="M21" s="86">
        <f>G21+H21+I21+J21+K21+L21</f>
        <v>78</v>
      </c>
      <c r="N21" s="86">
        <v>16</v>
      </c>
    </row>
    <row r="22" spans="1:14">
      <c r="A22" s="2">
        <v>17</v>
      </c>
      <c r="B22" s="88" t="s">
        <v>122</v>
      </c>
      <c r="C22" s="88" t="s">
        <v>10</v>
      </c>
      <c r="D22" s="87">
        <v>11</v>
      </c>
      <c r="E22" s="87">
        <v>11</v>
      </c>
      <c r="F22" s="87">
        <v>18</v>
      </c>
      <c r="G22" s="86">
        <v>2</v>
      </c>
      <c r="H22" s="27">
        <v>1</v>
      </c>
      <c r="I22" s="86">
        <v>0</v>
      </c>
      <c r="J22" s="87">
        <v>14</v>
      </c>
      <c r="K22" s="87">
        <v>13</v>
      </c>
      <c r="L22" s="87">
        <v>8</v>
      </c>
      <c r="M22" s="86">
        <f>D22+E22+F22+J22+K22+L22</f>
        <v>75</v>
      </c>
      <c r="N22" s="86">
        <v>17</v>
      </c>
    </row>
    <row r="23" spans="1:14">
      <c r="A23" s="2">
        <v>18</v>
      </c>
      <c r="B23" s="88" t="s">
        <v>121</v>
      </c>
      <c r="C23" s="88" t="s">
        <v>10</v>
      </c>
      <c r="D23" s="87">
        <v>12</v>
      </c>
      <c r="E23" s="87">
        <v>16</v>
      </c>
      <c r="F23" s="87">
        <v>10</v>
      </c>
      <c r="G23" s="87">
        <v>14</v>
      </c>
      <c r="H23" s="86">
        <v>1</v>
      </c>
      <c r="I23" s="87">
        <v>9</v>
      </c>
      <c r="J23" s="27">
        <v>1</v>
      </c>
      <c r="K23" s="87">
        <v>11</v>
      </c>
      <c r="L23" s="87">
        <v>12</v>
      </c>
      <c r="M23" s="86">
        <f>K24+J24+G24+F24+E24+D24</f>
        <v>55</v>
      </c>
      <c r="N23" s="86">
        <v>18</v>
      </c>
    </row>
    <row r="24" spans="1:14">
      <c r="A24" s="2">
        <v>19</v>
      </c>
      <c r="B24" s="88" t="s">
        <v>115</v>
      </c>
      <c r="C24" s="88" t="s">
        <v>10</v>
      </c>
      <c r="D24" s="87">
        <v>18</v>
      </c>
      <c r="E24" s="87">
        <v>15</v>
      </c>
      <c r="F24" s="87">
        <v>11</v>
      </c>
      <c r="G24" s="86">
        <v>0</v>
      </c>
      <c r="H24" s="87">
        <v>1</v>
      </c>
      <c r="I24" s="86">
        <v>0</v>
      </c>
      <c r="J24" s="86">
        <v>1</v>
      </c>
      <c r="K24" s="87">
        <v>10</v>
      </c>
      <c r="L24" s="87">
        <v>11</v>
      </c>
      <c r="M24" s="86">
        <f>D24+E24+F24+H24+K24+L24</f>
        <v>66</v>
      </c>
      <c r="N24" s="86">
        <v>19</v>
      </c>
    </row>
    <row r="25" spans="1:14">
      <c r="A25" s="2">
        <v>20</v>
      </c>
      <c r="B25" s="88" t="s">
        <v>144</v>
      </c>
      <c r="C25" s="88" t="s">
        <v>35</v>
      </c>
      <c r="D25" s="86">
        <v>0</v>
      </c>
      <c r="E25" s="86">
        <v>0</v>
      </c>
      <c r="F25" s="2">
        <v>0</v>
      </c>
      <c r="G25" s="87">
        <v>21</v>
      </c>
      <c r="H25" s="87">
        <v>1</v>
      </c>
      <c r="I25" s="87">
        <v>19</v>
      </c>
      <c r="J25" s="87">
        <v>9</v>
      </c>
      <c r="K25" s="86"/>
      <c r="L25" s="86"/>
      <c r="M25" s="86">
        <f>SUM(D26:L26)</f>
        <v>58</v>
      </c>
      <c r="N25" s="86">
        <v>20</v>
      </c>
    </row>
    <row r="26" spans="1:14">
      <c r="A26" s="2">
        <v>21</v>
      </c>
      <c r="B26" s="88" t="s">
        <v>137</v>
      </c>
      <c r="C26" s="88" t="s">
        <v>10</v>
      </c>
      <c r="D26" s="86">
        <v>0</v>
      </c>
      <c r="E26" s="86">
        <v>0</v>
      </c>
      <c r="F26" s="2">
        <v>0</v>
      </c>
      <c r="G26" s="86">
        <v>0</v>
      </c>
      <c r="H26" s="87">
        <v>10</v>
      </c>
      <c r="I26" s="87">
        <v>18</v>
      </c>
      <c r="J26" s="87">
        <v>1</v>
      </c>
      <c r="K26" s="87">
        <v>19</v>
      </c>
      <c r="L26" s="87">
        <v>10</v>
      </c>
      <c r="M26" s="86">
        <f>H26+I26+J26+K26+L26</f>
        <v>58</v>
      </c>
      <c r="N26" s="86">
        <v>21</v>
      </c>
    </row>
    <row r="27" spans="1:14">
      <c r="A27" s="2">
        <v>22</v>
      </c>
      <c r="B27" s="88" t="s">
        <v>128</v>
      </c>
      <c r="C27" s="88" t="s">
        <v>101</v>
      </c>
      <c r="D27" s="86">
        <v>0</v>
      </c>
      <c r="E27" s="86">
        <v>0</v>
      </c>
      <c r="F27" s="2">
        <v>0</v>
      </c>
      <c r="G27" s="87">
        <v>16</v>
      </c>
      <c r="H27" s="87">
        <v>27</v>
      </c>
      <c r="I27" s="86">
        <v>8</v>
      </c>
      <c r="J27" s="87">
        <v>10</v>
      </c>
      <c r="K27" s="86"/>
      <c r="L27" s="86"/>
      <c r="M27" s="86">
        <v>50</v>
      </c>
      <c r="N27" s="86">
        <v>22</v>
      </c>
    </row>
    <row r="28" spans="1:14">
      <c r="A28" s="2">
        <v>23</v>
      </c>
      <c r="B28" s="88" t="s">
        <v>134</v>
      </c>
      <c r="C28" s="88" t="s">
        <v>35</v>
      </c>
      <c r="D28" s="86">
        <v>0</v>
      </c>
      <c r="E28" s="86">
        <v>0</v>
      </c>
      <c r="F28" s="2">
        <v>0</v>
      </c>
      <c r="G28" s="87">
        <v>25</v>
      </c>
      <c r="H28" s="87">
        <v>15</v>
      </c>
      <c r="I28" s="87">
        <v>6</v>
      </c>
      <c r="J28" s="87">
        <v>1</v>
      </c>
      <c r="K28" s="86"/>
      <c r="L28" s="86"/>
      <c r="M28" s="86">
        <v>40</v>
      </c>
      <c r="N28" s="86">
        <v>23</v>
      </c>
    </row>
    <row r="29" spans="1:14">
      <c r="A29" s="2">
        <v>24</v>
      </c>
      <c r="B29" s="88" t="s">
        <v>132</v>
      </c>
      <c r="C29" s="88" t="s">
        <v>10</v>
      </c>
      <c r="D29" s="86">
        <v>0</v>
      </c>
      <c r="E29" s="86">
        <v>0</v>
      </c>
      <c r="F29" s="2">
        <v>0</v>
      </c>
      <c r="G29" s="87">
        <v>1</v>
      </c>
      <c r="H29" s="87">
        <v>17</v>
      </c>
      <c r="I29" s="87">
        <v>22</v>
      </c>
      <c r="J29" s="86">
        <v>0</v>
      </c>
      <c r="K29" s="86"/>
      <c r="L29" s="86"/>
      <c r="M29" s="86">
        <v>32</v>
      </c>
      <c r="N29" s="86">
        <v>24</v>
      </c>
    </row>
    <row r="30" spans="1:14">
      <c r="A30" s="2">
        <v>25</v>
      </c>
      <c r="B30" s="88" t="s">
        <v>150</v>
      </c>
      <c r="C30" s="88" t="s">
        <v>10</v>
      </c>
      <c r="D30" s="86">
        <v>0</v>
      </c>
      <c r="E30" s="86">
        <v>0</v>
      </c>
      <c r="F30" s="2">
        <v>0</v>
      </c>
      <c r="G30" s="87">
        <v>12</v>
      </c>
      <c r="H30" s="86">
        <v>0</v>
      </c>
      <c r="I30" s="86">
        <v>0</v>
      </c>
      <c r="J30" s="87">
        <v>20</v>
      </c>
      <c r="K30" s="86"/>
      <c r="L30" s="86"/>
      <c r="M30" s="86">
        <v>31</v>
      </c>
      <c r="N30" s="86">
        <v>25</v>
      </c>
    </row>
    <row r="31" spans="1:14">
      <c r="A31" s="2">
        <v>26</v>
      </c>
      <c r="B31" s="88" t="s">
        <v>117</v>
      </c>
      <c r="C31" s="88" t="s">
        <v>74</v>
      </c>
      <c r="D31" s="87">
        <v>16</v>
      </c>
      <c r="E31" s="86">
        <v>0</v>
      </c>
      <c r="F31" s="87">
        <v>15</v>
      </c>
      <c r="G31" s="86">
        <v>0</v>
      </c>
      <c r="H31" s="86">
        <v>0</v>
      </c>
      <c r="I31" s="86">
        <v>0</v>
      </c>
      <c r="J31" s="86">
        <v>0</v>
      </c>
      <c r="K31" s="86"/>
      <c r="L31" s="86"/>
      <c r="M31" s="86">
        <v>30</v>
      </c>
      <c r="N31" s="86">
        <v>26</v>
      </c>
    </row>
    <row r="32" spans="1:14">
      <c r="A32" s="2">
        <v>27</v>
      </c>
      <c r="B32" s="88" t="s">
        <v>136</v>
      </c>
      <c r="C32" s="88" t="s">
        <v>35</v>
      </c>
      <c r="D32" s="86">
        <v>0</v>
      </c>
      <c r="E32" s="86">
        <v>0</v>
      </c>
      <c r="F32" s="2">
        <v>0</v>
      </c>
      <c r="G32" s="87">
        <v>6</v>
      </c>
      <c r="H32" s="87">
        <v>12</v>
      </c>
      <c r="I32" s="87">
        <v>11</v>
      </c>
      <c r="J32" s="87">
        <v>1</v>
      </c>
      <c r="K32" s="86"/>
      <c r="L32" s="86"/>
      <c r="M32" s="86">
        <v>28</v>
      </c>
      <c r="N32" s="86">
        <v>27</v>
      </c>
    </row>
    <row r="33" spans="1:14">
      <c r="A33" s="2">
        <v>28</v>
      </c>
      <c r="B33" s="88" t="s">
        <v>151</v>
      </c>
      <c r="C33" s="88" t="s">
        <v>10</v>
      </c>
      <c r="D33" s="86">
        <v>0</v>
      </c>
      <c r="E33" s="86">
        <v>0</v>
      </c>
      <c r="F33" s="2">
        <v>0</v>
      </c>
      <c r="G33" s="87">
        <v>17</v>
      </c>
      <c r="H33" s="86">
        <v>0</v>
      </c>
      <c r="I33" s="86">
        <v>0</v>
      </c>
      <c r="J33" s="87">
        <v>11</v>
      </c>
      <c r="K33" s="86"/>
      <c r="L33" s="86"/>
      <c r="M33" s="86">
        <v>27</v>
      </c>
      <c r="N33" s="86">
        <v>28</v>
      </c>
    </row>
    <row r="34" spans="1:14">
      <c r="A34" s="2">
        <v>29</v>
      </c>
      <c r="B34" s="88" t="s">
        <v>131</v>
      </c>
      <c r="C34" s="88" t="s">
        <v>101</v>
      </c>
      <c r="D34" s="86">
        <v>0</v>
      </c>
      <c r="E34" s="86">
        <v>0</v>
      </c>
      <c r="F34" s="2">
        <v>0</v>
      </c>
      <c r="G34" s="87">
        <v>7</v>
      </c>
      <c r="H34" s="87">
        <v>19</v>
      </c>
      <c r="I34" s="27">
        <v>0</v>
      </c>
      <c r="J34" s="87">
        <v>1</v>
      </c>
      <c r="K34" s="86"/>
      <c r="L34" s="86"/>
      <c r="M34" s="86">
        <v>27</v>
      </c>
      <c r="N34" s="86">
        <v>29</v>
      </c>
    </row>
    <row r="35" spans="1:14">
      <c r="A35" s="2">
        <v>30</v>
      </c>
      <c r="B35" s="88" t="s">
        <v>145</v>
      </c>
      <c r="C35" s="88" t="s">
        <v>35</v>
      </c>
      <c r="D35" s="86">
        <v>0</v>
      </c>
      <c r="E35" s="86">
        <v>0</v>
      </c>
      <c r="F35" s="2">
        <v>0</v>
      </c>
      <c r="G35" s="87">
        <v>8</v>
      </c>
      <c r="H35" s="87">
        <v>1</v>
      </c>
      <c r="I35" s="87">
        <v>15</v>
      </c>
      <c r="J35" s="87">
        <v>3</v>
      </c>
      <c r="K35" s="86"/>
      <c r="L35" s="86"/>
      <c r="M35" s="86">
        <v>27</v>
      </c>
      <c r="N35" s="86">
        <v>30</v>
      </c>
    </row>
    <row r="36" spans="1:14">
      <c r="A36" s="2">
        <v>31</v>
      </c>
      <c r="B36" s="88" t="s">
        <v>152</v>
      </c>
      <c r="C36" s="88" t="s">
        <v>93</v>
      </c>
      <c r="D36" s="86">
        <v>0</v>
      </c>
      <c r="E36" s="86">
        <v>0</v>
      </c>
      <c r="F36" s="2">
        <v>0</v>
      </c>
      <c r="G36" s="86">
        <v>0</v>
      </c>
      <c r="H36" s="86">
        <v>0</v>
      </c>
      <c r="I36" s="87">
        <v>14</v>
      </c>
      <c r="J36" s="87">
        <v>13</v>
      </c>
      <c r="K36" s="86"/>
      <c r="L36" s="86"/>
      <c r="M36" s="86">
        <v>26</v>
      </c>
      <c r="N36" s="86">
        <v>31</v>
      </c>
    </row>
    <row r="37" spans="1:14">
      <c r="A37" s="2">
        <v>32</v>
      </c>
      <c r="B37" s="88" t="s">
        <v>119</v>
      </c>
      <c r="C37" s="88" t="s">
        <v>15</v>
      </c>
      <c r="D37" s="87">
        <v>14</v>
      </c>
      <c r="E37" s="86">
        <v>0</v>
      </c>
      <c r="F37" s="87">
        <v>9</v>
      </c>
      <c r="G37" s="86">
        <v>0</v>
      </c>
      <c r="H37" s="87">
        <v>2</v>
      </c>
      <c r="I37" s="86">
        <v>0</v>
      </c>
      <c r="J37" s="87">
        <v>1</v>
      </c>
      <c r="K37" s="86"/>
      <c r="L37" s="86"/>
      <c r="M37" s="86">
        <v>21</v>
      </c>
      <c r="N37" s="86">
        <v>32</v>
      </c>
    </row>
    <row r="38" spans="1:14">
      <c r="A38" s="2">
        <v>33</v>
      </c>
      <c r="B38" s="88" t="s">
        <v>143</v>
      </c>
      <c r="C38" s="88" t="s">
        <v>42</v>
      </c>
      <c r="D38" s="86">
        <v>0</v>
      </c>
      <c r="E38" s="86">
        <v>0</v>
      </c>
      <c r="F38" s="2">
        <v>0</v>
      </c>
      <c r="G38" s="86">
        <v>0</v>
      </c>
      <c r="H38" s="87">
        <v>1</v>
      </c>
      <c r="I38" s="87">
        <v>7</v>
      </c>
      <c r="J38" s="87">
        <v>7</v>
      </c>
      <c r="K38" s="86"/>
      <c r="L38" s="86"/>
      <c r="M38" s="86">
        <f>SUM(D39:L39)</f>
        <v>21</v>
      </c>
      <c r="N38" s="86">
        <v>33</v>
      </c>
    </row>
    <row r="39" spans="1:14">
      <c r="A39" s="2">
        <v>34</v>
      </c>
      <c r="B39" s="88" t="s">
        <v>146</v>
      </c>
      <c r="C39" s="88" t="s">
        <v>13</v>
      </c>
      <c r="D39" s="86">
        <v>0</v>
      </c>
      <c r="E39" s="86">
        <v>0</v>
      </c>
      <c r="F39" s="2">
        <v>0</v>
      </c>
      <c r="G39" s="87">
        <v>4</v>
      </c>
      <c r="H39" s="87">
        <v>1</v>
      </c>
      <c r="I39" s="86">
        <v>0</v>
      </c>
      <c r="J39" s="87">
        <v>1</v>
      </c>
      <c r="K39" s="87">
        <v>9</v>
      </c>
      <c r="L39" s="87">
        <v>6</v>
      </c>
      <c r="M39" s="2">
        <f>G39+H39+J39+K39+L39</f>
        <v>21</v>
      </c>
      <c r="N39" s="86">
        <v>34</v>
      </c>
    </row>
    <row r="40" spans="1:14">
      <c r="A40" s="2">
        <v>35</v>
      </c>
      <c r="B40" s="88" t="s">
        <v>153</v>
      </c>
      <c r="C40" s="88" t="s">
        <v>10</v>
      </c>
      <c r="D40" s="86">
        <v>0</v>
      </c>
      <c r="E40" s="86">
        <v>0</v>
      </c>
      <c r="F40" s="2">
        <v>0</v>
      </c>
      <c r="G40" s="86">
        <v>0</v>
      </c>
      <c r="H40" s="86">
        <v>0</v>
      </c>
      <c r="I40" s="87">
        <v>1</v>
      </c>
      <c r="J40" s="87">
        <v>1</v>
      </c>
      <c r="K40" s="14">
        <v>19</v>
      </c>
      <c r="L40" s="14"/>
      <c r="M40" s="86">
        <f>I40+J40+K40</f>
        <v>21</v>
      </c>
      <c r="N40" s="86">
        <v>35</v>
      </c>
    </row>
    <row r="41" spans="1:14">
      <c r="A41" s="2">
        <v>36</v>
      </c>
      <c r="B41" s="88" t="s">
        <v>138</v>
      </c>
      <c r="C41" s="88" t="s">
        <v>35</v>
      </c>
      <c r="D41" s="86">
        <v>0</v>
      </c>
      <c r="E41" s="86">
        <v>0</v>
      </c>
      <c r="F41" s="2">
        <v>0</v>
      </c>
      <c r="G41" s="86">
        <v>0</v>
      </c>
      <c r="H41" s="87">
        <v>9</v>
      </c>
      <c r="I41" s="87">
        <v>10</v>
      </c>
      <c r="J41" s="87">
        <v>2</v>
      </c>
      <c r="K41" s="86"/>
      <c r="L41" s="86"/>
      <c r="M41" s="86">
        <v>18</v>
      </c>
      <c r="N41" s="86">
        <v>36</v>
      </c>
    </row>
    <row r="42" spans="1:14">
      <c r="A42" s="2">
        <v>37</v>
      </c>
      <c r="B42" s="88" t="s">
        <v>141</v>
      </c>
      <c r="C42" s="88" t="s">
        <v>40</v>
      </c>
      <c r="D42" s="86">
        <v>0</v>
      </c>
      <c r="E42" s="86">
        <v>0</v>
      </c>
      <c r="F42" s="2">
        <v>0</v>
      </c>
      <c r="G42" s="87">
        <v>1</v>
      </c>
      <c r="H42" s="87">
        <v>4</v>
      </c>
      <c r="I42" s="87">
        <v>12</v>
      </c>
      <c r="J42" s="87">
        <v>1</v>
      </c>
      <c r="K42" s="86"/>
      <c r="L42" s="86"/>
      <c r="M42" s="2">
        <f>SUM(D43:L43)</f>
        <v>18</v>
      </c>
      <c r="N42" s="86">
        <v>37</v>
      </c>
    </row>
    <row r="43" spans="1:14">
      <c r="A43" s="2">
        <v>38</v>
      </c>
      <c r="B43" s="13" t="s">
        <v>440</v>
      </c>
      <c r="C43" s="2" t="s">
        <v>10</v>
      </c>
      <c r="D43" s="2"/>
      <c r="E43" s="2"/>
      <c r="F43" s="2"/>
      <c r="G43" s="2"/>
      <c r="H43" s="2"/>
      <c r="I43" s="2"/>
      <c r="J43" s="2"/>
      <c r="K43" s="87">
        <v>18</v>
      </c>
      <c r="L43" s="2"/>
      <c r="M43" s="86">
        <v>16</v>
      </c>
      <c r="N43" s="86">
        <v>38</v>
      </c>
    </row>
    <row r="44" spans="1:14">
      <c r="A44" s="2">
        <v>39</v>
      </c>
      <c r="B44" s="88" t="s">
        <v>133</v>
      </c>
      <c r="C44" s="88" t="s">
        <v>10</v>
      </c>
      <c r="D44" s="86">
        <v>0</v>
      </c>
      <c r="E44" s="86">
        <v>0</v>
      </c>
      <c r="F44" s="2">
        <v>0</v>
      </c>
      <c r="G44" s="86">
        <v>0</v>
      </c>
      <c r="H44" s="87">
        <v>16</v>
      </c>
      <c r="I44" s="86">
        <v>0</v>
      </c>
      <c r="J44" s="86">
        <v>1</v>
      </c>
      <c r="K44" s="86"/>
      <c r="L44" s="86"/>
      <c r="M44" s="86">
        <v>15</v>
      </c>
      <c r="N44" s="86">
        <v>39</v>
      </c>
    </row>
    <row r="45" spans="1:14">
      <c r="A45" s="2">
        <v>40</v>
      </c>
      <c r="B45" s="26" t="s">
        <v>441</v>
      </c>
      <c r="C45" s="2" t="s">
        <v>10</v>
      </c>
      <c r="D45" s="2"/>
      <c r="E45" s="2"/>
      <c r="F45" s="2"/>
      <c r="G45" s="2"/>
      <c r="H45" s="2"/>
      <c r="I45" s="2"/>
      <c r="J45" s="2"/>
      <c r="K45" s="87">
        <v>14</v>
      </c>
      <c r="L45" s="2"/>
      <c r="M45" s="86">
        <v>13</v>
      </c>
      <c r="N45" s="86">
        <v>40</v>
      </c>
    </row>
    <row r="46" spans="1:14">
      <c r="A46" s="2">
        <v>41</v>
      </c>
      <c r="B46" s="88" t="s">
        <v>139</v>
      </c>
      <c r="C46" s="88" t="s">
        <v>10</v>
      </c>
      <c r="D46" s="86">
        <v>0</v>
      </c>
      <c r="E46" s="86">
        <v>0</v>
      </c>
      <c r="F46" s="2">
        <v>0</v>
      </c>
      <c r="G46" s="87">
        <v>5</v>
      </c>
      <c r="H46" s="87">
        <v>7</v>
      </c>
      <c r="I46" s="87">
        <v>1</v>
      </c>
      <c r="J46" s="86">
        <v>0</v>
      </c>
      <c r="K46" s="86"/>
      <c r="L46" s="86"/>
      <c r="M46" s="86">
        <f>SUM(D47:L47)</f>
        <v>13</v>
      </c>
      <c r="N46" s="86">
        <v>41</v>
      </c>
    </row>
    <row r="47" spans="1:14">
      <c r="A47" s="2">
        <v>42</v>
      </c>
      <c r="B47" s="88" t="s">
        <v>127</v>
      </c>
      <c r="C47" s="88" t="s">
        <v>15</v>
      </c>
      <c r="D47" s="86">
        <v>0</v>
      </c>
      <c r="E47" s="86">
        <v>0</v>
      </c>
      <c r="F47" s="2">
        <v>0</v>
      </c>
      <c r="G47" s="86">
        <v>0</v>
      </c>
      <c r="H47" s="86">
        <v>0</v>
      </c>
      <c r="I47" s="86">
        <v>0</v>
      </c>
      <c r="J47" s="86">
        <v>0</v>
      </c>
      <c r="K47" s="87">
        <v>8</v>
      </c>
      <c r="L47" s="87">
        <v>5</v>
      </c>
      <c r="M47" s="86">
        <f>K47+L47</f>
        <v>13</v>
      </c>
      <c r="N47" s="86">
        <v>42</v>
      </c>
    </row>
    <row r="48" spans="1:14">
      <c r="A48" s="2">
        <v>43</v>
      </c>
      <c r="B48" s="88" t="s">
        <v>147</v>
      </c>
      <c r="C48" s="88" t="s">
        <v>10</v>
      </c>
      <c r="D48" s="86">
        <v>0</v>
      </c>
      <c r="E48" s="86">
        <v>0</v>
      </c>
      <c r="F48" s="2">
        <v>0</v>
      </c>
      <c r="G48" s="87">
        <v>1</v>
      </c>
      <c r="H48" s="87">
        <v>1</v>
      </c>
      <c r="I48" s="86">
        <v>0</v>
      </c>
      <c r="J48" s="87">
        <v>1</v>
      </c>
      <c r="K48" s="86"/>
      <c r="L48" s="87">
        <v>7</v>
      </c>
      <c r="M48" s="86">
        <f>G48+H48+J48+L48</f>
        <v>10</v>
      </c>
      <c r="N48" s="86">
        <v>43</v>
      </c>
    </row>
    <row r="49" spans="1:14">
      <c r="A49" s="2">
        <v>44</v>
      </c>
      <c r="B49" s="88" t="s">
        <v>140</v>
      </c>
      <c r="C49" s="88" t="s">
        <v>35</v>
      </c>
      <c r="D49" s="86">
        <v>0</v>
      </c>
      <c r="E49" s="86">
        <v>0</v>
      </c>
      <c r="F49" s="2">
        <v>0</v>
      </c>
      <c r="G49" s="87">
        <v>1</v>
      </c>
      <c r="H49" s="87">
        <v>5</v>
      </c>
      <c r="I49" s="86">
        <v>0</v>
      </c>
      <c r="J49" s="87">
        <v>1</v>
      </c>
      <c r="K49" s="86"/>
      <c r="L49" s="86"/>
      <c r="M49" s="86">
        <v>5</v>
      </c>
      <c r="N49" s="86">
        <v>44</v>
      </c>
    </row>
    <row r="50" spans="1:14">
      <c r="A50" s="2">
        <v>45</v>
      </c>
      <c r="B50" s="88" t="s">
        <v>142</v>
      </c>
      <c r="C50" s="88" t="s">
        <v>42</v>
      </c>
      <c r="D50" s="86">
        <v>0</v>
      </c>
      <c r="E50" s="86">
        <v>0</v>
      </c>
      <c r="F50" s="2">
        <v>0</v>
      </c>
      <c r="G50" s="86">
        <v>0</v>
      </c>
      <c r="H50" s="87">
        <v>3</v>
      </c>
      <c r="I50" s="87">
        <v>1</v>
      </c>
      <c r="J50" s="87">
        <v>1</v>
      </c>
      <c r="K50" s="86"/>
      <c r="L50" s="86"/>
      <c r="M50" s="86">
        <v>4</v>
      </c>
      <c r="N50" s="86">
        <v>45</v>
      </c>
    </row>
    <row r="51" spans="1:14">
      <c r="A51" s="2">
        <v>46</v>
      </c>
      <c r="B51" s="88" t="s">
        <v>148</v>
      </c>
      <c r="C51" s="88" t="s">
        <v>10</v>
      </c>
      <c r="D51" s="86">
        <v>0</v>
      </c>
      <c r="E51" s="86">
        <v>0</v>
      </c>
      <c r="F51" s="2">
        <v>0</v>
      </c>
      <c r="G51" s="87">
        <v>1</v>
      </c>
      <c r="H51" s="87">
        <v>1</v>
      </c>
      <c r="I51" s="87">
        <v>2</v>
      </c>
      <c r="J51" s="86">
        <v>0</v>
      </c>
      <c r="K51" s="86"/>
      <c r="L51" s="86"/>
      <c r="M51" s="86">
        <v>3</v>
      </c>
      <c r="N51" s="86">
        <v>46</v>
      </c>
    </row>
    <row r="52" spans="1:14">
      <c r="A52" s="2">
        <v>47</v>
      </c>
      <c r="B52" s="88" t="s">
        <v>149</v>
      </c>
      <c r="C52" s="88" t="s">
        <v>10</v>
      </c>
      <c r="D52" s="86">
        <v>0</v>
      </c>
      <c r="E52" s="86">
        <v>0</v>
      </c>
      <c r="F52" s="2">
        <v>0</v>
      </c>
      <c r="G52" s="87">
        <v>1</v>
      </c>
      <c r="H52" s="87">
        <v>1</v>
      </c>
      <c r="I52" s="86">
        <v>0</v>
      </c>
      <c r="J52" s="86">
        <v>0</v>
      </c>
      <c r="K52" s="86"/>
      <c r="L52" s="86"/>
      <c r="M52" s="86">
        <v>2</v>
      </c>
      <c r="N52" s="86">
        <v>47</v>
      </c>
    </row>
    <row r="53" spans="1:14">
      <c r="A53" s="2">
        <v>48</v>
      </c>
      <c r="B53" s="88" t="s">
        <v>124</v>
      </c>
      <c r="C53" s="88" t="s">
        <v>10</v>
      </c>
      <c r="D53" s="86">
        <v>0</v>
      </c>
      <c r="E53" s="86">
        <v>0</v>
      </c>
      <c r="F53" s="2">
        <v>0</v>
      </c>
      <c r="G53" s="86">
        <v>0</v>
      </c>
      <c r="H53" s="86">
        <v>0</v>
      </c>
      <c r="I53" s="86">
        <v>0</v>
      </c>
      <c r="J53" s="86">
        <v>0</v>
      </c>
      <c r="K53" s="86"/>
      <c r="L53" s="86"/>
      <c r="M53" s="86">
        <v>0</v>
      </c>
      <c r="N53" s="86">
        <v>48</v>
      </c>
    </row>
    <row r="54" spans="1:14">
      <c r="A54" s="2">
        <v>49</v>
      </c>
      <c r="B54" s="88" t="s">
        <v>125</v>
      </c>
      <c r="C54" s="88" t="s">
        <v>15</v>
      </c>
      <c r="D54" s="86">
        <v>0</v>
      </c>
      <c r="E54" s="86">
        <v>0</v>
      </c>
      <c r="F54" s="2">
        <v>0</v>
      </c>
      <c r="G54" s="86">
        <v>0</v>
      </c>
      <c r="H54" s="86">
        <v>0</v>
      </c>
      <c r="I54" s="86">
        <v>0</v>
      </c>
      <c r="J54" s="86">
        <v>0</v>
      </c>
      <c r="K54" s="86"/>
      <c r="L54" s="86"/>
      <c r="M54" s="86">
        <v>0</v>
      </c>
      <c r="N54" s="86">
        <v>49</v>
      </c>
    </row>
    <row r="55" spans="1:14">
      <c r="A55" s="2">
        <v>50</v>
      </c>
      <c r="B55" s="13" t="s">
        <v>341</v>
      </c>
      <c r="C55" s="86" t="s">
        <v>342</v>
      </c>
      <c r="D55" s="86">
        <v>0</v>
      </c>
      <c r="E55" s="86">
        <v>0</v>
      </c>
      <c r="F55" s="2">
        <v>0</v>
      </c>
      <c r="G55" s="86">
        <v>3</v>
      </c>
      <c r="H55" s="86">
        <v>0</v>
      </c>
      <c r="I55" s="86">
        <v>0</v>
      </c>
      <c r="J55" s="86">
        <v>0</v>
      </c>
      <c r="K55" s="86"/>
      <c r="L55" s="86"/>
      <c r="M55" s="86">
        <v>0</v>
      </c>
      <c r="N55" s="86">
        <v>50</v>
      </c>
    </row>
    <row r="56" spans="1:14">
      <c r="A56" s="93"/>
      <c r="B56" s="93" t="s">
        <v>121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5"/>
    </row>
    <row r="57" spans="1:14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5"/>
    </row>
    <row r="58" spans="1:14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5"/>
    </row>
    <row r="59" spans="1:14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5"/>
    </row>
    <row r="60" spans="1:14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5"/>
    </row>
    <row r="61" spans="1:14" ht="15.75">
      <c r="A61" s="118" t="s">
        <v>414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5"/>
    </row>
    <row r="62" spans="1:14">
      <c r="A62" s="119" t="s">
        <v>413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5"/>
    </row>
    <row r="63" spans="1:14">
      <c r="A63" s="2"/>
      <c r="B63" s="41" t="s">
        <v>7</v>
      </c>
      <c r="C63" s="39" t="s">
        <v>1</v>
      </c>
      <c r="D63" s="127" t="s">
        <v>11</v>
      </c>
      <c r="E63" s="128"/>
      <c r="F63" s="129"/>
      <c r="G63" s="114" t="s">
        <v>299</v>
      </c>
      <c r="H63" s="115"/>
      <c r="I63" s="115"/>
      <c r="J63" s="115"/>
      <c r="K63" s="114" t="s">
        <v>2</v>
      </c>
      <c r="L63" s="116"/>
      <c r="M63" s="96" t="s">
        <v>265</v>
      </c>
      <c r="N63" s="102" t="s">
        <v>267</v>
      </c>
    </row>
    <row r="64" spans="1:14">
      <c r="A64" s="2"/>
      <c r="B64" s="7"/>
      <c r="C64" s="7"/>
      <c r="D64" s="94">
        <v>41411</v>
      </c>
      <c r="E64" s="94">
        <v>41412</v>
      </c>
      <c r="F64" s="94">
        <v>41413</v>
      </c>
      <c r="G64" s="97">
        <v>41439</v>
      </c>
      <c r="H64" s="95">
        <v>41440</v>
      </c>
      <c r="I64" s="95">
        <v>41441</v>
      </c>
      <c r="J64" s="98">
        <v>41443</v>
      </c>
      <c r="K64" s="22">
        <v>41545</v>
      </c>
      <c r="L64" s="22">
        <v>41546</v>
      </c>
      <c r="M64" s="145" t="s">
        <v>266</v>
      </c>
      <c r="N64" s="86"/>
    </row>
    <row r="65" spans="1:14">
      <c r="A65" s="2">
        <v>1</v>
      </c>
      <c r="B65" s="104" t="s">
        <v>18</v>
      </c>
      <c r="C65" s="104" t="s">
        <v>10</v>
      </c>
      <c r="D65" s="89">
        <v>22</v>
      </c>
      <c r="E65" s="90">
        <v>30</v>
      </c>
      <c r="F65" s="87">
        <v>25</v>
      </c>
      <c r="G65" s="54">
        <v>30</v>
      </c>
      <c r="H65" s="53">
        <v>30</v>
      </c>
      <c r="I65" s="12">
        <v>21</v>
      </c>
      <c r="J65" s="12">
        <v>25</v>
      </c>
      <c r="K65" s="87">
        <v>30</v>
      </c>
      <c r="L65" s="87">
        <v>30</v>
      </c>
      <c r="M65" s="86">
        <f>E65+F65+G65+H65+K65+L65</f>
        <v>175</v>
      </c>
      <c r="N65" s="86">
        <v>1</v>
      </c>
    </row>
    <row r="66" spans="1:14">
      <c r="A66" s="2">
        <v>2</v>
      </c>
      <c r="B66" s="104" t="s">
        <v>12</v>
      </c>
      <c r="C66" s="104" t="s">
        <v>13</v>
      </c>
      <c r="D66" s="90">
        <v>30</v>
      </c>
      <c r="E66" s="90">
        <v>25</v>
      </c>
      <c r="F66" s="87">
        <v>30</v>
      </c>
      <c r="G66" s="32">
        <v>23</v>
      </c>
      <c r="H66" s="17">
        <v>22</v>
      </c>
      <c r="I66" s="52">
        <v>27</v>
      </c>
      <c r="J66" s="52">
        <v>30</v>
      </c>
      <c r="K66" s="86">
        <v>22</v>
      </c>
      <c r="L66" s="87">
        <v>27</v>
      </c>
      <c r="M66" s="86">
        <f>D66+E66+F66+I66+J66+L66</f>
        <v>169</v>
      </c>
      <c r="N66" s="86">
        <v>2</v>
      </c>
    </row>
    <row r="67" spans="1:14">
      <c r="A67" s="2">
        <v>3</v>
      </c>
      <c r="B67" s="104" t="s">
        <v>20</v>
      </c>
      <c r="C67" s="104" t="s">
        <v>13</v>
      </c>
      <c r="D67" s="90">
        <v>20</v>
      </c>
      <c r="E67" s="90">
        <v>27</v>
      </c>
      <c r="F67" s="87">
        <v>27</v>
      </c>
      <c r="G67" s="32">
        <v>0</v>
      </c>
      <c r="H67" s="53">
        <v>25</v>
      </c>
      <c r="I67" s="52">
        <v>23</v>
      </c>
      <c r="J67" s="12"/>
      <c r="K67" s="86">
        <v>19</v>
      </c>
      <c r="L67" s="87">
        <v>25</v>
      </c>
      <c r="M67" s="86">
        <f>D67+E67+F67+H67+I67+L67</f>
        <v>147</v>
      </c>
      <c r="N67" s="86">
        <v>3</v>
      </c>
    </row>
    <row r="68" spans="1:14">
      <c r="A68" s="2">
        <v>4</v>
      </c>
      <c r="B68" s="104" t="s">
        <v>14</v>
      </c>
      <c r="C68" s="104" t="s">
        <v>15</v>
      </c>
      <c r="D68" s="90">
        <v>27</v>
      </c>
      <c r="E68" s="90">
        <v>20</v>
      </c>
      <c r="F68" s="87">
        <v>22</v>
      </c>
      <c r="G68" s="32">
        <v>18</v>
      </c>
      <c r="H68" s="53">
        <v>21</v>
      </c>
      <c r="I68" s="12">
        <v>12</v>
      </c>
      <c r="J68" s="52">
        <v>23</v>
      </c>
      <c r="K68" s="86">
        <v>21</v>
      </c>
      <c r="L68" s="87">
        <v>23</v>
      </c>
      <c r="M68" s="86">
        <f>D68+E68+F68+H68+J68+L68</f>
        <v>136</v>
      </c>
      <c r="N68" s="86">
        <v>4</v>
      </c>
    </row>
    <row r="69" spans="1:14">
      <c r="A69" s="2">
        <v>5</v>
      </c>
      <c r="B69" s="104" t="s">
        <v>19</v>
      </c>
      <c r="C69" s="104" t="s">
        <v>15</v>
      </c>
      <c r="D69" s="90">
        <v>21</v>
      </c>
      <c r="E69" s="90">
        <v>19</v>
      </c>
      <c r="F69" s="87">
        <v>23</v>
      </c>
      <c r="G69" s="32">
        <v>14</v>
      </c>
      <c r="H69" s="53">
        <v>23</v>
      </c>
      <c r="I69" s="52">
        <v>25</v>
      </c>
      <c r="J69" s="52">
        <v>18</v>
      </c>
      <c r="K69" s="86">
        <v>17</v>
      </c>
      <c r="L69" s="86">
        <v>14</v>
      </c>
      <c r="M69" s="86">
        <f>SUM(D69+E69+F69+H69+I69+J69)</f>
        <v>129</v>
      </c>
      <c r="N69" s="86">
        <v>5</v>
      </c>
    </row>
    <row r="70" spans="1:14">
      <c r="A70" s="2">
        <v>6</v>
      </c>
      <c r="B70" s="104" t="s">
        <v>29</v>
      </c>
      <c r="C70" s="104" t="s">
        <v>30</v>
      </c>
      <c r="D70" s="89">
        <v>0</v>
      </c>
      <c r="E70" s="89">
        <v>0</v>
      </c>
      <c r="F70" s="89">
        <v>0</v>
      </c>
      <c r="G70" s="149">
        <v>22</v>
      </c>
      <c r="H70" s="149">
        <v>14</v>
      </c>
      <c r="I70" s="51">
        <v>22</v>
      </c>
      <c r="J70" s="55">
        <v>19</v>
      </c>
      <c r="K70" s="87">
        <v>27</v>
      </c>
      <c r="L70" s="87">
        <v>18</v>
      </c>
      <c r="M70" s="86">
        <f>G70+H70+I70+J70+K70+L70</f>
        <v>122</v>
      </c>
      <c r="N70" s="86">
        <v>6</v>
      </c>
    </row>
    <row r="71" spans="1:14">
      <c r="A71" s="2">
        <v>7</v>
      </c>
      <c r="B71" s="104" t="s">
        <v>21</v>
      </c>
      <c r="C71" s="104" t="s">
        <v>15</v>
      </c>
      <c r="D71" s="89">
        <v>0</v>
      </c>
      <c r="E71" s="90">
        <v>21</v>
      </c>
      <c r="F71" s="87">
        <v>20</v>
      </c>
      <c r="G71" s="32">
        <v>11</v>
      </c>
      <c r="H71" s="54">
        <v>17</v>
      </c>
      <c r="I71" s="146">
        <v>14</v>
      </c>
      <c r="J71" s="55">
        <v>22</v>
      </c>
      <c r="K71" s="87">
        <v>20</v>
      </c>
      <c r="L71" s="87">
        <v>21</v>
      </c>
      <c r="M71" s="86">
        <f>E71+F71+H71+J71+K71+L71</f>
        <v>121</v>
      </c>
      <c r="N71" s="86">
        <v>7</v>
      </c>
    </row>
    <row r="72" spans="1:14">
      <c r="A72" s="2">
        <v>8</v>
      </c>
      <c r="B72" s="104" t="s">
        <v>17</v>
      </c>
      <c r="C72" s="104" t="s">
        <v>15</v>
      </c>
      <c r="D72" s="90">
        <v>23</v>
      </c>
      <c r="E72" s="89">
        <v>0</v>
      </c>
      <c r="F72" s="87">
        <v>19</v>
      </c>
      <c r="G72" s="56">
        <v>15</v>
      </c>
      <c r="H72" s="58">
        <v>19</v>
      </c>
      <c r="I72" s="43">
        <v>16</v>
      </c>
      <c r="J72" s="43">
        <v>27</v>
      </c>
      <c r="K72" s="86"/>
      <c r="L72" s="86"/>
      <c r="M72" s="86">
        <f>SUM(D72+F72+G72+H72+I72+J72)</f>
        <v>119</v>
      </c>
      <c r="N72" s="86">
        <v>8</v>
      </c>
    </row>
    <row r="73" spans="1:14">
      <c r="A73" s="2">
        <v>9</v>
      </c>
      <c r="B73" s="104" t="s">
        <v>26</v>
      </c>
      <c r="C73" s="104" t="s">
        <v>25</v>
      </c>
      <c r="D73" s="89">
        <v>0</v>
      </c>
      <c r="E73" s="89">
        <v>0</v>
      </c>
      <c r="F73" s="89">
        <v>0</v>
      </c>
      <c r="G73" s="57">
        <v>27</v>
      </c>
      <c r="H73" s="57">
        <v>27</v>
      </c>
      <c r="I73" s="87">
        <v>20</v>
      </c>
      <c r="J73" s="90">
        <v>21</v>
      </c>
      <c r="K73" s="86"/>
      <c r="L73" s="86"/>
      <c r="M73" s="86">
        <f>SUM(G73+H73+I73+J73)</f>
        <v>95</v>
      </c>
      <c r="N73" s="86">
        <v>9</v>
      </c>
    </row>
    <row r="74" spans="1:14">
      <c r="A74" s="2">
        <v>10</v>
      </c>
      <c r="B74" s="104" t="s">
        <v>24</v>
      </c>
      <c r="C74" s="104" t="s">
        <v>25</v>
      </c>
      <c r="D74" s="89">
        <v>0</v>
      </c>
      <c r="E74" s="89">
        <v>0</v>
      </c>
      <c r="F74" s="89">
        <v>0</v>
      </c>
      <c r="G74" s="90">
        <v>25</v>
      </c>
      <c r="H74" s="43">
        <v>15</v>
      </c>
      <c r="I74" s="43">
        <v>30</v>
      </c>
      <c r="J74" s="43">
        <v>14</v>
      </c>
      <c r="K74" s="86"/>
      <c r="L74" s="86"/>
      <c r="M74" s="86">
        <f>SUM(G74+H74+I74+J74)</f>
        <v>84</v>
      </c>
      <c r="N74" s="86">
        <v>10</v>
      </c>
    </row>
    <row r="75" spans="1:14">
      <c r="A75" s="2">
        <v>11</v>
      </c>
      <c r="B75" s="104" t="s">
        <v>27</v>
      </c>
      <c r="C75" s="104" t="s">
        <v>28</v>
      </c>
      <c r="D75" s="89">
        <v>0</v>
      </c>
      <c r="E75" s="89">
        <v>0</v>
      </c>
      <c r="F75" s="89">
        <v>0</v>
      </c>
      <c r="G75" s="18">
        <v>0</v>
      </c>
      <c r="H75" s="58">
        <v>20</v>
      </c>
      <c r="I75" s="43">
        <v>19</v>
      </c>
      <c r="J75" s="43">
        <v>16</v>
      </c>
      <c r="K75" s="87">
        <v>14</v>
      </c>
      <c r="L75" s="87">
        <v>13</v>
      </c>
      <c r="M75" s="86">
        <f>H75+I75+J75+K75+L75</f>
        <v>82</v>
      </c>
      <c r="N75" s="86">
        <v>11</v>
      </c>
    </row>
    <row r="76" spans="1:14">
      <c r="A76" s="2">
        <v>12</v>
      </c>
      <c r="B76" s="104" t="s">
        <v>16</v>
      </c>
      <c r="C76" s="104" t="s">
        <v>13</v>
      </c>
      <c r="D76" s="90">
        <v>25</v>
      </c>
      <c r="E76" s="90">
        <v>23</v>
      </c>
      <c r="F76" s="87">
        <v>21</v>
      </c>
      <c r="G76" s="18">
        <v>0</v>
      </c>
      <c r="H76" s="64">
        <v>0</v>
      </c>
      <c r="I76" s="85">
        <v>0</v>
      </c>
      <c r="J76" s="85">
        <v>0</v>
      </c>
      <c r="K76" s="86">
        <v>25</v>
      </c>
      <c r="L76" s="86">
        <v>20</v>
      </c>
      <c r="M76" s="86">
        <f>SUM(D76+E76+F76)</f>
        <v>69</v>
      </c>
      <c r="N76" s="86">
        <v>12</v>
      </c>
    </row>
    <row r="77" spans="1:14">
      <c r="A77" s="2">
        <v>13</v>
      </c>
      <c r="B77" s="104" t="s">
        <v>37</v>
      </c>
      <c r="C77" s="104" t="s">
        <v>38</v>
      </c>
      <c r="D77" s="89">
        <v>0</v>
      </c>
      <c r="E77" s="89">
        <v>0</v>
      </c>
      <c r="F77" s="89">
        <v>0</v>
      </c>
      <c r="G77" s="87">
        <v>16</v>
      </c>
      <c r="H77" s="57">
        <v>6</v>
      </c>
      <c r="I77" s="87">
        <v>9</v>
      </c>
      <c r="J77" s="90">
        <v>15</v>
      </c>
      <c r="K77" s="86"/>
      <c r="L77" s="86">
        <v>15</v>
      </c>
      <c r="M77" s="86">
        <f>G77+H77+I77+J77+L77</f>
        <v>61</v>
      </c>
      <c r="N77" s="86">
        <v>13</v>
      </c>
    </row>
    <row r="78" spans="1:14">
      <c r="A78" s="2">
        <v>14</v>
      </c>
      <c r="B78" s="104" t="s">
        <v>34</v>
      </c>
      <c r="C78" s="104" t="s">
        <v>35</v>
      </c>
      <c r="D78" s="89">
        <v>0</v>
      </c>
      <c r="E78" s="89">
        <v>0</v>
      </c>
      <c r="F78" s="89">
        <v>0</v>
      </c>
      <c r="G78" s="57">
        <v>19</v>
      </c>
      <c r="H78" s="57">
        <v>8</v>
      </c>
      <c r="I78" s="87">
        <v>15</v>
      </c>
      <c r="J78" s="87">
        <v>17</v>
      </c>
      <c r="K78" s="86"/>
      <c r="L78" s="86"/>
      <c r="M78" s="86">
        <f>SUM(G78+H78+I78+J78)</f>
        <v>59</v>
      </c>
      <c r="N78" s="86">
        <v>14</v>
      </c>
    </row>
    <row r="79" spans="1:14">
      <c r="A79" s="2">
        <v>15</v>
      </c>
      <c r="B79" s="104" t="s">
        <v>43</v>
      </c>
      <c r="C79" s="104" t="s">
        <v>35</v>
      </c>
      <c r="D79" s="89">
        <v>0</v>
      </c>
      <c r="E79" s="89">
        <v>0</v>
      </c>
      <c r="F79" s="89">
        <v>0</v>
      </c>
      <c r="G79" s="57">
        <v>21</v>
      </c>
      <c r="H79" s="57">
        <v>3</v>
      </c>
      <c r="I79" s="87">
        <v>10</v>
      </c>
      <c r="J79" s="87">
        <v>13</v>
      </c>
      <c r="K79" s="86"/>
      <c r="L79" s="86"/>
      <c r="M79" s="86">
        <f>SUM(G79+H79+I79+J79)</f>
        <v>47</v>
      </c>
      <c r="N79" s="86">
        <v>15</v>
      </c>
    </row>
    <row r="80" spans="1:14">
      <c r="A80" s="2">
        <v>16</v>
      </c>
      <c r="B80" s="104" t="s">
        <v>31</v>
      </c>
      <c r="C80" s="104" t="s">
        <v>28</v>
      </c>
      <c r="D80" s="89">
        <v>0</v>
      </c>
      <c r="E80" s="89">
        <v>0</v>
      </c>
      <c r="F80" s="89">
        <v>0</v>
      </c>
      <c r="G80" s="87">
        <v>17</v>
      </c>
      <c r="H80" s="57">
        <v>13</v>
      </c>
      <c r="I80" s="89">
        <v>0</v>
      </c>
      <c r="J80" s="90">
        <v>11</v>
      </c>
      <c r="K80" s="86"/>
      <c r="L80" s="86"/>
      <c r="M80" s="86">
        <f>SUM(G80+H80+J80)</f>
        <v>41</v>
      </c>
      <c r="N80" s="86">
        <v>16</v>
      </c>
    </row>
    <row r="81" spans="1:14">
      <c r="A81" s="2">
        <v>17</v>
      </c>
      <c r="B81" s="104" t="s">
        <v>22</v>
      </c>
      <c r="C81" s="104" t="s">
        <v>15</v>
      </c>
      <c r="D81" s="89">
        <v>0</v>
      </c>
      <c r="E81" s="89">
        <v>0</v>
      </c>
      <c r="F81" s="89">
        <v>0</v>
      </c>
      <c r="G81" s="56">
        <v>13</v>
      </c>
      <c r="H81" s="56">
        <v>10</v>
      </c>
      <c r="I81" s="90">
        <v>17</v>
      </c>
      <c r="J81" s="89">
        <v>0</v>
      </c>
      <c r="K81" s="86"/>
      <c r="L81" s="86"/>
      <c r="M81" s="86">
        <f>SUM(G81+H81+I81+J81)</f>
        <v>40</v>
      </c>
      <c r="N81" s="86">
        <v>17</v>
      </c>
    </row>
    <row r="82" spans="1:14">
      <c r="A82" s="2">
        <v>18</v>
      </c>
      <c r="B82" s="104" t="s">
        <v>45</v>
      </c>
      <c r="C82" s="104" t="s">
        <v>33</v>
      </c>
      <c r="D82" s="89">
        <v>0</v>
      </c>
      <c r="E82" s="89">
        <v>0</v>
      </c>
      <c r="F82" s="89">
        <v>0</v>
      </c>
      <c r="G82" s="18">
        <v>0</v>
      </c>
      <c r="H82" s="18">
        <v>0</v>
      </c>
      <c r="I82" s="89">
        <v>0</v>
      </c>
      <c r="J82" s="89">
        <v>0</v>
      </c>
      <c r="K82" s="87">
        <v>15</v>
      </c>
      <c r="L82" s="87">
        <v>22</v>
      </c>
      <c r="M82" s="86">
        <f>SUM(D82:L82)</f>
        <v>37</v>
      </c>
      <c r="N82" s="86">
        <v>18</v>
      </c>
    </row>
    <row r="83" spans="1:14">
      <c r="A83" s="2">
        <v>19</v>
      </c>
      <c r="B83" s="104" t="s">
        <v>41</v>
      </c>
      <c r="C83" s="104" t="s">
        <v>42</v>
      </c>
      <c r="D83" s="89">
        <v>0</v>
      </c>
      <c r="E83" s="89">
        <v>0</v>
      </c>
      <c r="F83" s="89">
        <v>0</v>
      </c>
      <c r="G83" s="18">
        <v>0</v>
      </c>
      <c r="H83" s="56">
        <v>4</v>
      </c>
      <c r="I83" s="90">
        <v>11</v>
      </c>
      <c r="J83" s="90">
        <v>20</v>
      </c>
      <c r="K83" s="86"/>
      <c r="L83" s="86"/>
      <c r="M83" s="86">
        <f>SUM(H83+I83+J83)</f>
        <v>35</v>
      </c>
      <c r="N83" s="86">
        <v>19</v>
      </c>
    </row>
    <row r="84" spans="1:14">
      <c r="A84" s="2">
        <v>20</v>
      </c>
      <c r="B84" s="104" t="s">
        <v>44</v>
      </c>
      <c r="C84" s="104" t="s">
        <v>33</v>
      </c>
      <c r="D84" s="89">
        <v>0</v>
      </c>
      <c r="E84" s="89">
        <v>0</v>
      </c>
      <c r="F84" s="89">
        <v>0</v>
      </c>
      <c r="G84" s="18">
        <v>0</v>
      </c>
      <c r="H84" s="18">
        <v>0</v>
      </c>
      <c r="I84" s="89">
        <v>0</v>
      </c>
      <c r="J84" s="89">
        <v>0</v>
      </c>
      <c r="K84" s="87">
        <v>18</v>
      </c>
      <c r="L84" s="87">
        <v>17</v>
      </c>
      <c r="M84" s="86">
        <f>SUM(D84:L84)</f>
        <v>35</v>
      </c>
      <c r="N84" s="86">
        <v>20</v>
      </c>
    </row>
    <row r="85" spans="1:14">
      <c r="A85" s="2">
        <v>21</v>
      </c>
      <c r="B85" s="104" t="s">
        <v>36</v>
      </c>
      <c r="C85" s="104" t="s">
        <v>35</v>
      </c>
      <c r="D85" s="89">
        <v>0</v>
      </c>
      <c r="E85" s="89">
        <v>0</v>
      </c>
      <c r="F85" s="89">
        <v>0</v>
      </c>
      <c r="G85" s="57">
        <v>20</v>
      </c>
      <c r="H85" s="57">
        <v>7</v>
      </c>
      <c r="I85" s="87">
        <v>7</v>
      </c>
      <c r="J85" s="89">
        <v>0</v>
      </c>
      <c r="K85" s="86"/>
      <c r="L85" s="86"/>
      <c r="M85" s="86">
        <f>SUM(F85+G85+H85+I85+J85)</f>
        <v>34</v>
      </c>
      <c r="N85" s="86">
        <v>21</v>
      </c>
    </row>
    <row r="86" spans="1:14">
      <c r="A86" s="2">
        <v>22</v>
      </c>
      <c r="B86" s="104" t="s">
        <v>39</v>
      </c>
      <c r="C86" s="104" t="s">
        <v>40</v>
      </c>
      <c r="D86" s="89">
        <v>0</v>
      </c>
      <c r="E86" s="89">
        <v>0</v>
      </c>
      <c r="F86" s="89">
        <v>0</v>
      </c>
      <c r="G86" s="57">
        <v>10</v>
      </c>
      <c r="H86" s="57">
        <v>5</v>
      </c>
      <c r="I86" s="87">
        <v>13</v>
      </c>
      <c r="J86" s="89">
        <v>0</v>
      </c>
      <c r="K86" s="86"/>
      <c r="L86" s="86"/>
      <c r="M86" s="86">
        <v>28</v>
      </c>
      <c r="N86" s="86">
        <v>22</v>
      </c>
    </row>
    <row r="87" spans="1:14">
      <c r="A87" s="2">
        <v>23</v>
      </c>
      <c r="B87" s="104" t="s">
        <v>32</v>
      </c>
      <c r="C87" s="104" t="s">
        <v>33</v>
      </c>
      <c r="D87" s="89">
        <v>0</v>
      </c>
      <c r="E87" s="89">
        <v>0</v>
      </c>
      <c r="F87" s="89">
        <v>0</v>
      </c>
      <c r="G87" s="89">
        <v>0</v>
      </c>
      <c r="H87" s="90">
        <v>12</v>
      </c>
      <c r="I87" s="89">
        <v>0</v>
      </c>
      <c r="J87" s="89">
        <v>0</v>
      </c>
      <c r="K87" s="87">
        <v>16</v>
      </c>
      <c r="L87" s="86"/>
      <c r="M87" s="86">
        <f>H87+K87</f>
        <v>28</v>
      </c>
      <c r="N87" s="86">
        <v>23</v>
      </c>
    </row>
    <row r="88" spans="1:14">
      <c r="A88" s="2">
        <v>24</v>
      </c>
      <c r="B88" s="44" t="s">
        <v>453</v>
      </c>
      <c r="C88" s="44" t="s">
        <v>10</v>
      </c>
      <c r="D88" s="7"/>
      <c r="E88" s="7"/>
      <c r="F88" s="7"/>
      <c r="G88" s="7"/>
      <c r="H88" s="89"/>
      <c r="I88" s="89"/>
      <c r="J88" s="86"/>
      <c r="K88" s="86">
        <v>23</v>
      </c>
      <c r="L88" s="86"/>
      <c r="M88" s="86">
        <f>SUM(D88:L88)</f>
        <v>23</v>
      </c>
      <c r="N88" s="86">
        <v>24</v>
      </c>
    </row>
    <row r="89" spans="1:14">
      <c r="A89" s="2">
        <v>25</v>
      </c>
      <c r="B89" s="104" t="s">
        <v>23</v>
      </c>
      <c r="C89" s="104" t="s">
        <v>15</v>
      </c>
      <c r="D89" s="89">
        <v>0</v>
      </c>
      <c r="E89" s="90">
        <v>22</v>
      </c>
      <c r="F89" s="89">
        <v>0</v>
      </c>
      <c r="G89" s="18">
        <v>0</v>
      </c>
      <c r="H89" s="89">
        <v>0</v>
      </c>
      <c r="I89" s="89">
        <v>0</v>
      </c>
      <c r="J89" s="89">
        <v>0</v>
      </c>
      <c r="K89" s="86"/>
      <c r="L89" s="86"/>
      <c r="M89" s="86">
        <f>SUM(E89+F89)</f>
        <v>22</v>
      </c>
      <c r="N89" s="86">
        <v>25</v>
      </c>
    </row>
    <row r="90" spans="1:14">
      <c r="A90" s="2">
        <v>26</v>
      </c>
      <c r="B90" s="104" t="s">
        <v>338</v>
      </c>
      <c r="C90" s="104" t="s">
        <v>339</v>
      </c>
      <c r="D90" s="89">
        <v>0</v>
      </c>
      <c r="E90" s="89">
        <v>0</v>
      </c>
      <c r="F90" s="89">
        <v>0</v>
      </c>
      <c r="G90" s="87">
        <v>12</v>
      </c>
      <c r="H90" s="89">
        <v>0</v>
      </c>
      <c r="I90" s="89">
        <v>0</v>
      </c>
      <c r="J90" s="89">
        <v>0</v>
      </c>
      <c r="K90" s="86"/>
      <c r="L90" s="86"/>
      <c r="M90" s="86">
        <f>SUM(G90+H90)</f>
        <v>12</v>
      </c>
      <c r="N90" s="86">
        <v>26</v>
      </c>
    </row>
    <row r="91" spans="1:14">
      <c r="A91" s="2">
        <v>27</v>
      </c>
      <c r="B91" s="104" t="s">
        <v>340</v>
      </c>
      <c r="C91" s="104" t="s">
        <v>339</v>
      </c>
      <c r="D91" s="89">
        <v>0</v>
      </c>
      <c r="E91" s="89">
        <v>0</v>
      </c>
      <c r="F91" s="89">
        <v>0</v>
      </c>
      <c r="G91" s="90">
        <v>10</v>
      </c>
      <c r="H91" s="89">
        <v>0</v>
      </c>
      <c r="I91" s="89">
        <v>0</v>
      </c>
      <c r="J91" s="89">
        <v>0</v>
      </c>
      <c r="K91" s="86"/>
      <c r="L91" s="86"/>
      <c r="M91" s="86">
        <f>SUM(G91+H91)</f>
        <v>10</v>
      </c>
      <c r="N91" s="86">
        <v>27</v>
      </c>
    </row>
    <row r="92" spans="1:14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"/>
    </row>
    <row r="93" spans="1:14">
      <c r="A93" s="119" t="s">
        <v>426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"/>
    </row>
    <row r="94" spans="1:14">
      <c r="A94" s="2"/>
      <c r="B94" s="42" t="s">
        <v>7</v>
      </c>
      <c r="C94" s="77" t="s">
        <v>1</v>
      </c>
      <c r="D94" s="130" t="s">
        <v>263</v>
      </c>
      <c r="E94" s="131"/>
      <c r="F94" s="132"/>
      <c r="G94" s="114" t="s">
        <v>299</v>
      </c>
      <c r="H94" s="115"/>
      <c r="I94" s="115"/>
      <c r="J94" s="116"/>
      <c r="K94" s="114" t="s">
        <v>2</v>
      </c>
      <c r="L94" s="116"/>
      <c r="M94" s="102" t="s">
        <v>265</v>
      </c>
      <c r="N94" s="102" t="s">
        <v>267</v>
      </c>
    </row>
    <row r="95" spans="1:14">
      <c r="A95" s="2"/>
      <c r="B95" s="15"/>
      <c r="C95" s="15"/>
      <c r="D95" s="16">
        <v>41411</v>
      </c>
      <c r="E95" s="16">
        <v>41412</v>
      </c>
      <c r="F95" s="16">
        <v>41413</v>
      </c>
      <c r="G95" s="37">
        <v>41439</v>
      </c>
      <c r="H95" s="33">
        <v>41440</v>
      </c>
      <c r="I95" s="33">
        <v>41441</v>
      </c>
      <c r="J95" s="33">
        <v>41443</v>
      </c>
      <c r="K95" s="3">
        <v>41545</v>
      </c>
      <c r="L95" s="22">
        <v>41546</v>
      </c>
      <c r="M95" s="15"/>
      <c r="N95" s="86"/>
    </row>
    <row r="96" spans="1:14">
      <c r="A96" s="2">
        <v>1</v>
      </c>
      <c r="B96" s="88" t="s">
        <v>282</v>
      </c>
      <c r="C96" s="88" t="s">
        <v>178</v>
      </c>
      <c r="D96" s="87">
        <v>30</v>
      </c>
      <c r="E96" s="87">
        <v>27</v>
      </c>
      <c r="F96" s="86">
        <v>27</v>
      </c>
      <c r="G96" s="86">
        <v>27</v>
      </c>
      <c r="H96" s="86">
        <v>27</v>
      </c>
      <c r="I96" s="87">
        <v>30</v>
      </c>
      <c r="J96" s="59">
        <v>30</v>
      </c>
      <c r="K96" s="87">
        <v>30</v>
      </c>
      <c r="L96" s="87">
        <v>30</v>
      </c>
      <c r="M96" s="86">
        <f>D96+E96+I96+J96+K96+L96</f>
        <v>177</v>
      </c>
      <c r="N96" s="86">
        <v>1</v>
      </c>
    </row>
    <row r="97" spans="1:14">
      <c r="A97" s="2">
        <v>2</v>
      </c>
      <c r="B97" s="88" t="s">
        <v>270</v>
      </c>
      <c r="C97" s="88" t="s">
        <v>159</v>
      </c>
      <c r="D97" s="87">
        <v>25</v>
      </c>
      <c r="E97" s="87">
        <v>25</v>
      </c>
      <c r="F97" s="87">
        <v>25</v>
      </c>
      <c r="G97" s="87">
        <v>30</v>
      </c>
      <c r="H97" s="87">
        <v>30</v>
      </c>
      <c r="I97" s="87">
        <v>27</v>
      </c>
      <c r="J97" s="86">
        <v>25</v>
      </c>
      <c r="K97" s="86">
        <v>22</v>
      </c>
      <c r="L97" s="86">
        <v>25</v>
      </c>
      <c r="M97" s="86">
        <v>162</v>
      </c>
      <c r="N97" s="86">
        <v>2</v>
      </c>
    </row>
    <row r="98" spans="1:14">
      <c r="A98" s="2">
        <v>3</v>
      </c>
      <c r="B98" s="88" t="s">
        <v>278</v>
      </c>
      <c r="C98" s="88" t="s">
        <v>159</v>
      </c>
      <c r="D98" s="87">
        <v>27</v>
      </c>
      <c r="E98" s="86">
        <v>22</v>
      </c>
      <c r="F98" s="87">
        <v>23</v>
      </c>
      <c r="G98" s="87">
        <v>23</v>
      </c>
      <c r="H98" s="89">
        <v>0</v>
      </c>
      <c r="I98" s="86">
        <v>17</v>
      </c>
      <c r="J98" s="87">
        <v>27</v>
      </c>
      <c r="K98" s="87">
        <v>23</v>
      </c>
      <c r="L98" s="87">
        <v>23</v>
      </c>
      <c r="M98" s="86">
        <f>D98+F98+G98+J98+K98+L98</f>
        <v>146</v>
      </c>
      <c r="N98" s="86">
        <v>3</v>
      </c>
    </row>
    <row r="99" spans="1:14">
      <c r="A99" s="2">
        <v>4</v>
      </c>
      <c r="B99" s="88" t="s">
        <v>276</v>
      </c>
      <c r="C99" s="88" t="s">
        <v>159</v>
      </c>
      <c r="D99" s="87">
        <v>22</v>
      </c>
      <c r="E99" s="87">
        <v>30</v>
      </c>
      <c r="F99" s="87">
        <v>22</v>
      </c>
      <c r="G99" s="87">
        <v>21</v>
      </c>
      <c r="H99" s="86">
        <v>15</v>
      </c>
      <c r="I99" s="86">
        <v>19</v>
      </c>
      <c r="J99" s="86">
        <v>20</v>
      </c>
      <c r="K99" s="87">
        <v>21</v>
      </c>
      <c r="L99" s="87">
        <v>27</v>
      </c>
      <c r="M99" s="86">
        <f>D99+E99+F99+G99+K99+L99</f>
        <v>143</v>
      </c>
      <c r="N99" s="86">
        <v>4</v>
      </c>
    </row>
    <row r="100" spans="1:14">
      <c r="A100" s="2">
        <v>5</v>
      </c>
      <c r="B100" s="88" t="s">
        <v>273</v>
      </c>
      <c r="C100" s="88" t="s">
        <v>318</v>
      </c>
      <c r="D100" s="87">
        <v>23</v>
      </c>
      <c r="E100" s="87">
        <v>21</v>
      </c>
      <c r="F100" s="87">
        <v>21</v>
      </c>
      <c r="G100" s="89">
        <v>0</v>
      </c>
      <c r="H100" s="86">
        <v>19</v>
      </c>
      <c r="I100" s="87">
        <v>22</v>
      </c>
      <c r="J100" s="86">
        <v>16</v>
      </c>
      <c r="K100" s="87">
        <v>25</v>
      </c>
      <c r="L100" s="87">
        <v>22</v>
      </c>
      <c r="M100" s="86">
        <f>D100+E100+F100+I100+K100+L100</f>
        <v>134</v>
      </c>
      <c r="N100" s="86">
        <v>5</v>
      </c>
    </row>
    <row r="101" spans="1:14">
      <c r="A101" s="2">
        <v>6</v>
      </c>
      <c r="B101" s="88" t="s">
        <v>277</v>
      </c>
      <c r="C101" s="88" t="s">
        <v>159</v>
      </c>
      <c r="D101" s="87">
        <v>21</v>
      </c>
      <c r="E101" s="87">
        <v>23</v>
      </c>
      <c r="F101" s="87">
        <v>30</v>
      </c>
      <c r="G101" s="87">
        <v>20</v>
      </c>
      <c r="H101" s="87">
        <v>16</v>
      </c>
      <c r="I101" s="86">
        <v>16</v>
      </c>
      <c r="J101" s="87">
        <v>21</v>
      </c>
      <c r="K101" s="86"/>
      <c r="L101" s="86"/>
      <c r="M101" s="86">
        <v>131</v>
      </c>
      <c r="N101" s="86">
        <v>6</v>
      </c>
    </row>
    <row r="102" spans="1:14">
      <c r="A102" s="2">
        <v>7</v>
      </c>
      <c r="B102" s="88" t="s">
        <v>319</v>
      </c>
      <c r="C102" s="88" t="s">
        <v>343</v>
      </c>
      <c r="D102" s="89">
        <v>0</v>
      </c>
      <c r="E102" s="89">
        <v>0</v>
      </c>
      <c r="F102" s="89">
        <v>0</v>
      </c>
      <c r="G102" s="87">
        <v>25</v>
      </c>
      <c r="H102" s="87">
        <v>25</v>
      </c>
      <c r="I102" s="87">
        <v>23</v>
      </c>
      <c r="J102" s="87">
        <v>23</v>
      </c>
      <c r="K102" s="86"/>
      <c r="L102" s="87">
        <v>25</v>
      </c>
      <c r="M102" s="86">
        <f>G102+H102+I102+J102+L102</f>
        <v>121</v>
      </c>
      <c r="N102" s="86">
        <v>7</v>
      </c>
    </row>
    <row r="103" spans="1:14">
      <c r="A103" s="2">
        <v>8</v>
      </c>
      <c r="B103" s="88" t="s">
        <v>320</v>
      </c>
      <c r="C103" s="88" t="s">
        <v>321</v>
      </c>
      <c r="D103" s="89">
        <v>0</v>
      </c>
      <c r="E103" s="89">
        <v>0</v>
      </c>
      <c r="F103" s="89">
        <v>0</v>
      </c>
      <c r="G103" s="87">
        <v>20</v>
      </c>
      <c r="H103" s="87">
        <v>17</v>
      </c>
      <c r="I103" s="87">
        <v>25</v>
      </c>
      <c r="J103" s="89">
        <v>0</v>
      </c>
      <c r="K103" s="87">
        <v>27</v>
      </c>
      <c r="L103" s="87">
        <v>21</v>
      </c>
      <c r="M103" s="86">
        <f>G103+H103+I103+K103+L103</f>
        <v>110</v>
      </c>
      <c r="N103" s="86">
        <v>8</v>
      </c>
    </row>
    <row r="104" spans="1:14">
      <c r="A104" s="2">
        <v>9</v>
      </c>
      <c r="B104" s="88" t="s">
        <v>274</v>
      </c>
      <c r="C104" s="88" t="s">
        <v>159</v>
      </c>
      <c r="D104" s="87">
        <v>20</v>
      </c>
      <c r="E104" s="87">
        <v>20</v>
      </c>
      <c r="F104" s="87">
        <v>20</v>
      </c>
      <c r="G104" s="89">
        <v>0</v>
      </c>
      <c r="H104" s="87">
        <v>11</v>
      </c>
      <c r="I104" s="87">
        <v>15</v>
      </c>
      <c r="J104" s="87">
        <v>17</v>
      </c>
      <c r="K104" s="86"/>
      <c r="L104" s="86"/>
      <c r="M104" s="86">
        <v>103</v>
      </c>
      <c r="N104" s="86">
        <v>9</v>
      </c>
    </row>
    <row r="105" spans="1:14">
      <c r="A105" s="2">
        <v>10</v>
      </c>
      <c r="B105" s="88" t="s">
        <v>281</v>
      </c>
      <c r="C105" s="88" t="s">
        <v>344</v>
      </c>
      <c r="D105" s="89">
        <v>0</v>
      </c>
      <c r="E105" s="89">
        <v>0</v>
      </c>
      <c r="F105" s="89">
        <v>0</v>
      </c>
      <c r="G105" s="87">
        <v>22</v>
      </c>
      <c r="H105" s="87">
        <v>23</v>
      </c>
      <c r="I105" s="87">
        <v>21</v>
      </c>
      <c r="J105" s="87">
        <v>18</v>
      </c>
      <c r="K105" s="86"/>
      <c r="L105" s="86"/>
      <c r="M105" s="86">
        <v>87</v>
      </c>
      <c r="N105" s="86">
        <v>10</v>
      </c>
    </row>
    <row r="106" spans="1:14">
      <c r="A106" s="2">
        <v>11</v>
      </c>
      <c r="B106" s="88" t="s">
        <v>323</v>
      </c>
      <c r="C106" s="88" t="s">
        <v>175</v>
      </c>
      <c r="D106" s="89">
        <v>0</v>
      </c>
      <c r="E106" s="89">
        <v>0</v>
      </c>
      <c r="F106" s="89">
        <v>0</v>
      </c>
      <c r="G106" s="87">
        <v>18</v>
      </c>
      <c r="H106" s="87">
        <v>21</v>
      </c>
      <c r="I106" s="87">
        <v>18</v>
      </c>
      <c r="J106" s="87">
        <v>22</v>
      </c>
      <c r="K106" s="86"/>
      <c r="L106" s="86"/>
      <c r="M106" s="86">
        <v>79</v>
      </c>
      <c r="N106" s="86">
        <v>11</v>
      </c>
    </row>
    <row r="107" spans="1:14">
      <c r="A107" s="2">
        <v>12</v>
      </c>
      <c r="B107" s="88" t="s">
        <v>326</v>
      </c>
      <c r="C107" s="88" t="s">
        <v>328</v>
      </c>
      <c r="D107" s="89">
        <v>0</v>
      </c>
      <c r="E107" s="89">
        <v>0</v>
      </c>
      <c r="F107" s="89">
        <v>0</v>
      </c>
      <c r="G107" s="87">
        <v>15</v>
      </c>
      <c r="H107" s="87">
        <v>14</v>
      </c>
      <c r="I107" s="87">
        <v>13</v>
      </c>
      <c r="J107" s="87">
        <v>19</v>
      </c>
      <c r="K107" s="86"/>
      <c r="L107" s="86"/>
      <c r="M107" s="86">
        <v>61</v>
      </c>
      <c r="N107" s="86">
        <v>12</v>
      </c>
    </row>
    <row r="108" spans="1:14">
      <c r="A108" s="2">
        <v>13</v>
      </c>
      <c r="B108" s="88" t="s">
        <v>322</v>
      </c>
      <c r="C108" s="88" t="s">
        <v>343</v>
      </c>
      <c r="D108" s="89">
        <v>0</v>
      </c>
      <c r="E108" s="89">
        <v>0</v>
      </c>
      <c r="F108" s="89">
        <v>0</v>
      </c>
      <c r="G108" s="87">
        <v>19</v>
      </c>
      <c r="H108" s="87">
        <v>20</v>
      </c>
      <c r="I108" s="87">
        <v>14</v>
      </c>
      <c r="J108" s="89">
        <v>0</v>
      </c>
      <c r="K108" s="86"/>
      <c r="L108" s="86"/>
      <c r="M108" s="86">
        <v>40</v>
      </c>
      <c r="N108" s="86">
        <v>13</v>
      </c>
    </row>
    <row r="109" spans="1:14">
      <c r="A109" s="2">
        <v>14</v>
      </c>
      <c r="B109" s="88" t="s">
        <v>324</v>
      </c>
      <c r="C109" s="88" t="s">
        <v>321</v>
      </c>
      <c r="D109" s="89">
        <v>0</v>
      </c>
      <c r="E109" s="89">
        <v>0</v>
      </c>
      <c r="F109" s="89">
        <v>0</v>
      </c>
      <c r="G109" s="87">
        <v>17</v>
      </c>
      <c r="H109" s="87">
        <v>22</v>
      </c>
      <c r="I109" s="89">
        <v>0</v>
      </c>
      <c r="J109" s="89">
        <v>0</v>
      </c>
      <c r="K109" s="86"/>
      <c r="L109" s="86"/>
      <c r="M109" s="86">
        <v>39</v>
      </c>
      <c r="N109" s="86">
        <v>14</v>
      </c>
    </row>
    <row r="110" spans="1:14">
      <c r="A110" s="2">
        <v>15</v>
      </c>
      <c r="B110" s="88" t="s">
        <v>330</v>
      </c>
      <c r="C110" s="88" t="s">
        <v>327</v>
      </c>
      <c r="D110" s="89">
        <v>0</v>
      </c>
      <c r="E110" s="89">
        <v>0</v>
      </c>
      <c r="F110" s="89">
        <v>0</v>
      </c>
      <c r="G110" s="89">
        <v>0</v>
      </c>
      <c r="H110" s="87">
        <v>18</v>
      </c>
      <c r="I110" s="87">
        <v>20</v>
      </c>
      <c r="J110" s="89">
        <v>0</v>
      </c>
      <c r="K110" s="86"/>
      <c r="L110" s="86"/>
      <c r="M110" s="86">
        <v>38</v>
      </c>
      <c r="N110" s="86">
        <v>15</v>
      </c>
    </row>
    <row r="111" spans="1:14">
      <c r="A111" s="2">
        <v>16</v>
      </c>
      <c r="B111" s="88" t="s">
        <v>325</v>
      </c>
      <c r="C111" s="88" t="s">
        <v>327</v>
      </c>
      <c r="D111" s="89">
        <v>0</v>
      </c>
      <c r="E111" s="89">
        <v>0</v>
      </c>
      <c r="F111" s="89">
        <v>0</v>
      </c>
      <c r="G111" s="87">
        <v>16</v>
      </c>
      <c r="H111" s="87">
        <v>12</v>
      </c>
      <c r="I111" s="89">
        <v>0</v>
      </c>
      <c r="J111" s="89">
        <v>0</v>
      </c>
      <c r="K111" s="86"/>
      <c r="L111" s="86"/>
      <c r="M111" s="86">
        <v>28</v>
      </c>
      <c r="N111" s="86">
        <v>16</v>
      </c>
    </row>
    <row r="112" spans="1:14">
      <c r="A112" s="2">
        <v>17</v>
      </c>
      <c r="B112" s="88" t="s">
        <v>329</v>
      </c>
      <c r="C112" s="88" t="s">
        <v>321</v>
      </c>
      <c r="D112" s="89">
        <v>0</v>
      </c>
      <c r="E112" s="89">
        <v>0</v>
      </c>
      <c r="F112" s="89">
        <v>0</v>
      </c>
      <c r="G112" s="89">
        <v>0</v>
      </c>
      <c r="H112" s="87">
        <v>13</v>
      </c>
      <c r="I112" s="89">
        <v>0</v>
      </c>
      <c r="J112" s="89">
        <v>0</v>
      </c>
      <c r="K112" s="86"/>
      <c r="L112" s="86"/>
      <c r="M112" s="86">
        <v>13</v>
      </c>
      <c r="N112" s="86">
        <v>17</v>
      </c>
    </row>
    <row r="113" spans="1:14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"/>
    </row>
    <row r="114" spans="1: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"/>
    </row>
    <row r="115" spans="1:1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"/>
    </row>
    <row r="116" spans="1:14" ht="15.75">
      <c r="A116" s="8"/>
      <c r="B116" s="118" t="s">
        <v>414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"/>
    </row>
    <row r="118" spans="1:14">
      <c r="A118" s="119" t="s">
        <v>427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"/>
    </row>
    <row r="119" spans="1:14">
      <c r="A119" s="101"/>
      <c r="B119" s="101"/>
      <c r="C119" s="101"/>
      <c r="D119" s="121" t="s">
        <v>11</v>
      </c>
      <c r="E119" s="122"/>
      <c r="F119" s="123"/>
      <c r="G119" s="124" t="s">
        <v>299</v>
      </c>
      <c r="H119" s="125"/>
      <c r="I119" s="125"/>
      <c r="J119" s="126"/>
      <c r="K119" s="114" t="s">
        <v>2</v>
      </c>
      <c r="L119" s="116"/>
      <c r="M119" s="101"/>
      <c r="N119" s="1"/>
    </row>
    <row r="120" spans="1:14">
      <c r="A120" s="2"/>
      <c r="B120" s="102" t="s">
        <v>7</v>
      </c>
      <c r="C120" s="39" t="s">
        <v>1</v>
      </c>
      <c r="D120" s="16">
        <v>41411</v>
      </c>
      <c r="E120" s="16">
        <v>41412</v>
      </c>
      <c r="F120" s="3">
        <v>41413</v>
      </c>
      <c r="G120" s="3">
        <v>41439</v>
      </c>
      <c r="H120" s="3">
        <v>41440</v>
      </c>
      <c r="I120" s="3">
        <v>41441</v>
      </c>
      <c r="J120" s="22">
        <v>41443</v>
      </c>
      <c r="K120" s="3">
        <v>41545</v>
      </c>
      <c r="L120" s="22">
        <v>41546</v>
      </c>
      <c r="M120" s="102" t="s">
        <v>265</v>
      </c>
      <c r="N120" s="102" t="s">
        <v>267</v>
      </c>
    </row>
    <row r="121" spans="1:14">
      <c r="A121" s="2">
        <v>1</v>
      </c>
      <c r="B121" s="88" t="s">
        <v>46</v>
      </c>
      <c r="C121" s="88" t="s">
        <v>9</v>
      </c>
      <c r="D121" s="51">
        <v>30</v>
      </c>
      <c r="E121" s="51">
        <v>30</v>
      </c>
      <c r="F121" s="63">
        <v>21</v>
      </c>
      <c r="G121" s="51">
        <v>27</v>
      </c>
      <c r="H121" s="51">
        <v>30</v>
      </c>
      <c r="I121" s="19">
        <v>14</v>
      </c>
      <c r="J121" s="19">
        <v>16</v>
      </c>
      <c r="K121" s="86"/>
      <c r="L121" s="87">
        <v>30</v>
      </c>
      <c r="M121" s="86">
        <f>D121+E121+F121+G121+H121+L121</f>
        <v>168</v>
      </c>
      <c r="N121" s="19">
        <v>1</v>
      </c>
    </row>
    <row r="122" spans="1:14">
      <c r="A122" s="2">
        <v>2</v>
      </c>
      <c r="B122" s="88" t="s">
        <v>47</v>
      </c>
      <c r="C122" s="88" t="s">
        <v>9</v>
      </c>
      <c r="D122" s="87">
        <v>27</v>
      </c>
      <c r="E122" s="87">
        <v>27</v>
      </c>
      <c r="F122" s="87">
        <v>30</v>
      </c>
      <c r="G122" s="27">
        <v>22</v>
      </c>
      <c r="H122" s="87">
        <v>27</v>
      </c>
      <c r="I122" s="86">
        <v>19</v>
      </c>
      <c r="J122" s="87">
        <v>30</v>
      </c>
      <c r="K122" s="87">
        <v>25</v>
      </c>
      <c r="L122" s="86">
        <v>21</v>
      </c>
      <c r="M122" s="86">
        <f>K122+J122+H122+F122+E122+D122</f>
        <v>166</v>
      </c>
      <c r="N122" s="86">
        <v>2</v>
      </c>
    </row>
    <row r="123" spans="1:14">
      <c r="A123" s="2">
        <v>3</v>
      </c>
      <c r="B123" s="88" t="s">
        <v>49</v>
      </c>
      <c r="C123" s="88" t="s">
        <v>9</v>
      </c>
      <c r="D123" s="86">
        <v>23</v>
      </c>
      <c r="E123" s="87">
        <v>25</v>
      </c>
      <c r="F123" s="86">
        <v>22</v>
      </c>
      <c r="G123" s="87">
        <v>25</v>
      </c>
      <c r="H123" s="87">
        <v>25</v>
      </c>
      <c r="I123" s="27">
        <v>23</v>
      </c>
      <c r="J123" s="87">
        <v>25</v>
      </c>
      <c r="K123" s="87">
        <v>30</v>
      </c>
      <c r="L123" s="87">
        <v>27</v>
      </c>
      <c r="M123" s="86">
        <f>E123+G123+H123+J123+K123+L123</f>
        <v>157</v>
      </c>
      <c r="N123" s="19">
        <v>3</v>
      </c>
    </row>
    <row r="124" spans="1:14">
      <c r="A124" s="2">
        <v>4</v>
      </c>
      <c r="B124" s="88" t="s">
        <v>55</v>
      </c>
      <c r="C124" s="88" t="s">
        <v>10</v>
      </c>
      <c r="D124" s="89">
        <v>0</v>
      </c>
      <c r="E124" s="87">
        <v>23</v>
      </c>
      <c r="F124" s="87">
        <v>25</v>
      </c>
      <c r="G124" s="87">
        <v>30</v>
      </c>
      <c r="H124" s="27">
        <v>15</v>
      </c>
      <c r="I124" s="86">
        <v>20</v>
      </c>
      <c r="J124" s="87">
        <v>22</v>
      </c>
      <c r="K124" s="86">
        <v>22</v>
      </c>
      <c r="L124" s="87">
        <v>23</v>
      </c>
      <c r="M124" s="86">
        <f>E124+F124+G124+J124+K124+L124</f>
        <v>145</v>
      </c>
      <c r="N124" s="86">
        <v>4</v>
      </c>
    </row>
    <row r="125" spans="1:14">
      <c r="A125" s="2">
        <v>5</v>
      </c>
      <c r="B125" s="88" t="s">
        <v>54</v>
      </c>
      <c r="C125" s="88" t="s">
        <v>10</v>
      </c>
      <c r="D125" s="86">
        <v>19</v>
      </c>
      <c r="E125" s="87">
        <v>21</v>
      </c>
      <c r="F125" s="87">
        <v>23</v>
      </c>
      <c r="G125" s="87">
        <v>21</v>
      </c>
      <c r="H125" s="86">
        <v>16</v>
      </c>
      <c r="I125" s="87">
        <v>30</v>
      </c>
      <c r="J125" s="27">
        <v>19</v>
      </c>
      <c r="K125" s="87">
        <v>21</v>
      </c>
      <c r="L125" s="87">
        <v>22</v>
      </c>
      <c r="M125" s="86">
        <f>E125+F125+G125+I125+K125+L125</f>
        <v>138</v>
      </c>
      <c r="N125" s="19">
        <v>5</v>
      </c>
    </row>
    <row r="126" spans="1:14">
      <c r="A126" s="2">
        <v>6</v>
      </c>
      <c r="B126" s="88" t="s">
        <v>50</v>
      </c>
      <c r="C126" s="88" t="s">
        <v>51</v>
      </c>
      <c r="D126" s="87">
        <v>22</v>
      </c>
      <c r="E126" s="87">
        <v>22</v>
      </c>
      <c r="F126" s="87">
        <v>27</v>
      </c>
      <c r="G126" s="87">
        <v>19</v>
      </c>
      <c r="H126" s="87">
        <v>20</v>
      </c>
      <c r="I126" s="86">
        <v>13</v>
      </c>
      <c r="J126" s="87">
        <v>23</v>
      </c>
      <c r="K126" s="86"/>
      <c r="L126" s="86"/>
      <c r="M126" s="86">
        <v>133</v>
      </c>
      <c r="N126" s="86">
        <v>6</v>
      </c>
    </row>
    <row r="127" spans="1:14">
      <c r="A127" s="2">
        <v>7</v>
      </c>
      <c r="B127" s="88" t="s">
        <v>48</v>
      </c>
      <c r="C127" s="88" t="s">
        <v>15</v>
      </c>
      <c r="D127" s="87">
        <v>25</v>
      </c>
      <c r="E127" s="89">
        <v>0</v>
      </c>
      <c r="F127" s="87">
        <v>19</v>
      </c>
      <c r="G127" s="87">
        <v>23</v>
      </c>
      <c r="H127" s="87">
        <v>23</v>
      </c>
      <c r="I127" s="87">
        <v>8</v>
      </c>
      <c r="J127" s="89">
        <v>0</v>
      </c>
      <c r="K127" s="87">
        <v>23</v>
      </c>
      <c r="L127" s="86"/>
      <c r="M127" s="86">
        <f>SUM(D127:L127)</f>
        <v>121</v>
      </c>
      <c r="N127" s="19">
        <v>7</v>
      </c>
    </row>
    <row r="128" spans="1:14">
      <c r="A128" s="2">
        <v>8</v>
      </c>
      <c r="B128" s="88" t="s">
        <v>62</v>
      </c>
      <c r="C128" s="88" t="s">
        <v>9</v>
      </c>
      <c r="D128" s="89">
        <v>0</v>
      </c>
      <c r="E128" s="89">
        <v>0</v>
      </c>
      <c r="F128" s="89">
        <v>0</v>
      </c>
      <c r="G128" s="89">
        <v>0</v>
      </c>
      <c r="H128" s="87">
        <v>13</v>
      </c>
      <c r="I128" s="87">
        <v>21</v>
      </c>
      <c r="J128" s="87">
        <v>20</v>
      </c>
      <c r="K128" s="87">
        <v>27</v>
      </c>
      <c r="L128" s="87">
        <v>25</v>
      </c>
      <c r="M128" s="86">
        <f>H128+I128+J128+K128+L128</f>
        <v>106</v>
      </c>
      <c r="N128" s="86">
        <v>8</v>
      </c>
    </row>
    <row r="129" spans="1:14">
      <c r="A129" s="2">
        <v>9</v>
      </c>
      <c r="B129" s="88" t="s">
        <v>66</v>
      </c>
      <c r="C129" s="88" t="s">
        <v>35</v>
      </c>
      <c r="D129" s="89">
        <v>0</v>
      </c>
      <c r="E129" s="89">
        <v>0</v>
      </c>
      <c r="F129" s="89">
        <v>0</v>
      </c>
      <c r="G129" s="87">
        <v>12</v>
      </c>
      <c r="H129" s="87">
        <v>9</v>
      </c>
      <c r="I129" s="87">
        <v>25</v>
      </c>
      <c r="J129" s="87">
        <v>17</v>
      </c>
      <c r="K129" s="87">
        <v>19</v>
      </c>
      <c r="L129" s="87">
        <v>19</v>
      </c>
      <c r="M129" s="86">
        <f>G129+H129+I129+J129+K129+L129</f>
        <v>101</v>
      </c>
      <c r="N129" s="19">
        <v>9</v>
      </c>
    </row>
    <row r="130" spans="1:14" ht="14.65" customHeight="1">
      <c r="A130" s="2">
        <v>10</v>
      </c>
      <c r="B130" s="88" t="s">
        <v>58</v>
      </c>
      <c r="C130" s="88" t="s">
        <v>59</v>
      </c>
      <c r="D130" s="89">
        <v>0</v>
      </c>
      <c r="E130" s="89">
        <v>0</v>
      </c>
      <c r="F130" s="89">
        <v>0</v>
      </c>
      <c r="G130" s="87">
        <v>18</v>
      </c>
      <c r="H130" s="87">
        <v>19</v>
      </c>
      <c r="I130" s="87">
        <v>15</v>
      </c>
      <c r="J130" s="87">
        <v>27</v>
      </c>
      <c r="K130" s="86"/>
      <c r="L130" s="86"/>
      <c r="M130" s="86">
        <v>79</v>
      </c>
      <c r="N130" s="86">
        <v>10</v>
      </c>
    </row>
    <row r="131" spans="1:14">
      <c r="A131" s="2">
        <v>11</v>
      </c>
      <c r="B131" s="88" t="s">
        <v>60</v>
      </c>
      <c r="C131" s="88" t="s">
        <v>59</v>
      </c>
      <c r="D131" s="89">
        <v>0</v>
      </c>
      <c r="E131" s="89">
        <v>0</v>
      </c>
      <c r="F131" s="89">
        <v>0</v>
      </c>
      <c r="G131" s="87">
        <v>17</v>
      </c>
      <c r="H131" s="87">
        <v>18</v>
      </c>
      <c r="I131" s="87">
        <v>18</v>
      </c>
      <c r="J131" s="87">
        <v>18</v>
      </c>
      <c r="K131" s="86"/>
      <c r="L131" s="86"/>
      <c r="M131" s="86">
        <v>71</v>
      </c>
      <c r="N131" s="19">
        <v>11</v>
      </c>
    </row>
    <row r="132" spans="1:14">
      <c r="A132" s="2">
        <v>12</v>
      </c>
      <c r="B132" s="88" t="s">
        <v>67</v>
      </c>
      <c r="C132" s="88" t="s">
        <v>68</v>
      </c>
      <c r="D132" s="89">
        <v>0</v>
      </c>
      <c r="E132" s="89">
        <v>0</v>
      </c>
      <c r="F132" s="89">
        <v>0</v>
      </c>
      <c r="G132" s="87">
        <v>16</v>
      </c>
      <c r="H132" s="87">
        <v>8</v>
      </c>
      <c r="I132" s="87">
        <v>10</v>
      </c>
      <c r="J132" s="87">
        <v>10</v>
      </c>
      <c r="K132" s="87">
        <v>20</v>
      </c>
      <c r="L132" s="86"/>
      <c r="M132" s="86">
        <f>SUM(D132:L132)</f>
        <v>64</v>
      </c>
      <c r="N132" s="86">
        <v>12</v>
      </c>
    </row>
    <row r="133" spans="1:14">
      <c r="A133" s="2">
        <v>13</v>
      </c>
      <c r="B133" s="88" t="s">
        <v>65</v>
      </c>
      <c r="C133" s="88" t="s">
        <v>35</v>
      </c>
      <c r="D133" s="89">
        <v>0</v>
      </c>
      <c r="E133" s="89">
        <v>0</v>
      </c>
      <c r="F133" s="89">
        <v>0</v>
      </c>
      <c r="G133" s="87">
        <v>20</v>
      </c>
      <c r="H133" s="87">
        <v>10</v>
      </c>
      <c r="I133" s="87">
        <v>17</v>
      </c>
      <c r="J133" s="87">
        <v>14</v>
      </c>
      <c r="K133" s="86"/>
      <c r="L133" s="86"/>
      <c r="M133" s="86">
        <v>61</v>
      </c>
      <c r="N133" s="19">
        <v>13</v>
      </c>
    </row>
    <row r="134" spans="1:14">
      <c r="A134" s="2">
        <v>14</v>
      </c>
      <c r="B134" s="88" t="s">
        <v>52</v>
      </c>
      <c r="C134" s="88" t="s">
        <v>9</v>
      </c>
      <c r="D134" s="87">
        <v>21</v>
      </c>
      <c r="E134" s="89">
        <v>0</v>
      </c>
      <c r="F134" s="87">
        <v>20</v>
      </c>
      <c r="G134" s="89">
        <v>0</v>
      </c>
      <c r="H134" s="89">
        <v>0</v>
      </c>
      <c r="I134" s="89">
        <v>0</v>
      </c>
      <c r="J134" s="89">
        <v>0</v>
      </c>
      <c r="K134" s="86"/>
      <c r="L134" s="87">
        <v>20</v>
      </c>
      <c r="M134" s="86">
        <f>D134+F134+L134</f>
        <v>61</v>
      </c>
      <c r="N134" s="86">
        <v>14</v>
      </c>
    </row>
    <row r="135" spans="1:14">
      <c r="A135" s="2">
        <v>15</v>
      </c>
      <c r="B135" s="88" t="s">
        <v>57</v>
      </c>
      <c r="C135" s="88" t="s">
        <v>25</v>
      </c>
      <c r="D135" s="89">
        <v>0</v>
      </c>
      <c r="E135" s="89">
        <v>0</v>
      </c>
      <c r="F135" s="89">
        <v>0</v>
      </c>
      <c r="G135" s="87">
        <v>13</v>
      </c>
      <c r="H135" s="87">
        <v>21</v>
      </c>
      <c r="I135" s="87">
        <v>11</v>
      </c>
      <c r="J135" s="87">
        <v>15</v>
      </c>
      <c r="K135" s="86"/>
      <c r="L135" s="86"/>
      <c r="M135" s="86">
        <v>60</v>
      </c>
      <c r="N135" s="19">
        <v>15</v>
      </c>
    </row>
    <row r="136" spans="1:14">
      <c r="A136" s="2">
        <v>16</v>
      </c>
      <c r="B136" s="88" t="s">
        <v>56</v>
      </c>
      <c r="C136" s="88" t="s">
        <v>15</v>
      </c>
      <c r="D136" s="89">
        <v>0</v>
      </c>
      <c r="E136" s="89">
        <v>0</v>
      </c>
      <c r="F136" s="89">
        <v>0</v>
      </c>
      <c r="G136" s="87">
        <v>15</v>
      </c>
      <c r="H136" s="87">
        <v>22</v>
      </c>
      <c r="I136" s="87">
        <v>16</v>
      </c>
      <c r="J136" s="89">
        <v>0</v>
      </c>
      <c r="K136" s="86"/>
      <c r="L136" s="86"/>
      <c r="M136" s="86">
        <v>53</v>
      </c>
      <c r="N136" s="86">
        <v>16</v>
      </c>
    </row>
    <row r="137" spans="1:14">
      <c r="A137" s="2">
        <v>17</v>
      </c>
      <c r="B137" s="88" t="s">
        <v>63</v>
      </c>
      <c r="C137" s="88" t="s">
        <v>10</v>
      </c>
      <c r="D137" s="89">
        <v>0</v>
      </c>
      <c r="E137" s="89">
        <v>0</v>
      </c>
      <c r="F137" s="89">
        <v>0</v>
      </c>
      <c r="G137" s="87">
        <v>14</v>
      </c>
      <c r="H137" s="87">
        <v>12</v>
      </c>
      <c r="I137" s="87">
        <v>12</v>
      </c>
      <c r="J137" s="87">
        <v>13</v>
      </c>
      <c r="K137" s="86"/>
      <c r="L137" s="86"/>
      <c r="M137" s="86">
        <v>51</v>
      </c>
      <c r="N137" s="19">
        <v>17</v>
      </c>
    </row>
    <row r="138" spans="1:14">
      <c r="A138" s="2">
        <v>18</v>
      </c>
      <c r="B138" s="88" t="s">
        <v>61</v>
      </c>
      <c r="C138" s="88" t="s">
        <v>25</v>
      </c>
      <c r="D138" s="89">
        <v>0</v>
      </c>
      <c r="E138" s="89">
        <v>0</v>
      </c>
      <c r="F138" s="89">
        <v>0</v>
      </c>
      <c r="G138" s="87">
        <v>6</v>
      </c>
      <c r="H138" s="87">
        <v>14</v>
      </c>
      <c r="I138" s="87">
        <v>7</v>
      </c>
      <c r="J138" s="87">
        <v>21</v>
      </c>
      <c r="K138" s="86"/>
      <c r="L138" s="86"/>
      <c r="M138" s="86">
        <v>48</v>
      </c>
      <c r="N138" s="86">
        <v>18</v>
      </c>
    </row>
    <row r="139" spans="1:14">
      <c r="A139" s="2">
        <v>19</v>
      </c>
      <c r="B139" s="88" t="s">
        <v>64</v>
      </c>
      <c r="C139" s="88" t="s">
        <v>33</v>
      </c>
      <c r="D139" s="89">
        <v>0</v>
      </c>
      <c r="E139" s="89">
        <v>0</v>
      </c>
      <c r="F139" s="89">
        <v>0</v>
      </c>
      <c r="G139" s="87">
        <v>11</v>
      </c>
      <c r="H139" s="87">
        <v>11</v>
      </c>
      <c r="I139" s="87">
        <v>9</v>
      </c>
      <c r="J139" s="87">
        <v>12</v>
      </c>
      <c r="K139" s="86"/>
      <c r="L139" s="86"/>
      <c r="M139" s="86">
        <v>43</v>
      </c>
      <c r="N139" s="19">
        <v>19</v>
      </c>
    </row>
    <row r="140" spans="1:14">
      <c r="A140" s="2">
        <v>20</v>
      </c>
      <c r="B140" s="88" t="s">
        <v>53</v>
      </c>
      <c r="C140" s="88" t="s">
        <v>15</v>
      </c>
      <c r="D140" s="87">
        <v>20</v>
      </c>
      <c r="E140" s="87">
        <v>20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6"/>
      <c r="L140" s="86"/>
      <c r="M140" s="86">
        <v>40</v>
      </c>
      <c r="N140" s="86">
        <v>20</v>
      </c>
    </row>
    <row r="141" spans="1:14">
      <c r="A141" s="2">
        <v>21</v>
      </c>
      <c r="B141" s="88" t="s">
        <v>69</v>
      </c>
      <c r="C141" s="88" t="s">
        <v>15</v>
      </c>
      <c r="D141" s="89">
        <v>0</v>
      </c>
      <c r="E141" s="89">
        <v>0</v>
      </c>
      <c r="F141" s="89">
        <v>0</v>
      </c>
      <c r="G141" s="87">
        <v>8</v>
      </c>
      <c r="H141" s="89">
        <v>0</v>
      </c>
      <c r="I141" s="87">
        <v>27</v>
      </c>
      <c r="J141" s="89">
        <v>0</v>
      </c>
      <c r="K141" s="86"/>
      <c r="L141" s="86"/>
      <c r="M141" s="86">
        <v>35</v>
      </c>
      <c r="N141" s="19">
        <v>21</v>
      </c>
    </row>
    <row r="142" spans="1:14">
      <c r="A142" s="2">
        <v>22</v>
      </c>
      <c r="B142" s="88" t="s">
        <v>333</v>
      </c>
      <c r="C142" s="88" t="s">
        <v>35</v>
      </c>
      <c r="D142" s="89">
        <v>0</v>
      </c>
      <c r="E142" s="89">
        <v>0</v>
      </c>
      <c r="F142" s="89">
        <v>0</v>
      </c>
      <c r="G142" s="87">
        <v>10</v>
      </c>
      <c r="H142" s="89">
        <v>0</v>
      </c>
      <c r="I142" s="89">
        <v>0</v>
      </c>
      <c r="J142" s="89">
        <v>0</v>
      </c>
      <c r="K142" s="86"/>
      <c r="L142" s="86"/>
      <c r="M142" s="86">
        <v>10</v>
      </c>
      <c r="N142" s="86">
        <v>22</v>
      </c>
    </row>
    <row r="143" spans="1:14">
      <c r="A143" s="2">
        <v>23</v>
      </c>
      <c r="B143" s="88" t="s">
        <v>334</v>
      </c>
      <c r="C143" s="88" t="s">
        <v>35</v>
      </c>
      <c r="D143" s="89">
        <v>0</v>
      </c>
      <c r="E143" s="89">
        <v>0</v>
      </c>
      <c r="F143" s="89">
        <v>0</v>
      </c>
      <c r="G143" s="87">
        <v>9</v>
      </c>
      <c r="H143" s="89">
        <v>0</v>
      </c>
      <c r="I143" s="89">
        <v>0</v>
      </c>
      <c r="J143" s="89">
        <v>0</v>
      </c>
      <c r="K143" s="86"/>
      <c r="L143" s="86"/>
      <c r="M143" s="86">
        <v>9</v>
      </c>
      <c r="N143" s="19">
        <v>23</v>
      </c>
    </row>
    <row r="144" spans="1:14">
      <c r="A144" s="2">
        <v>24</v>
      </c>
      <c r="B144" s="88" t="s">
        <v>336</v>
      </c>
      <c r="C144" s="88" t="s">
        <v>335</v>
      </c>
      <c r="D144" s="89">
        <v>0</v>
      </c>
      <c r="E144" s="89">
        <v>0</v>
      </c>
      <c r="F144" s="89">
        <v>0</v>
      </c>
      <c r="G144" s="87">
        <v>7</v>
      </c>
      <c r="H144" s="89">
        <v>0</v>
      </c>
      <c r="I144" s="89">
        <v>0</v>
      </c>
      <c r="J144" s="89">
        <v>0</v>
      </c>
      <c r="K144" s="86"/>
      <c r="L144" s="86"/>
      <c r="M144" s="86">
        <v>7</v>
      </c>
      <c r="N144" s="86">
        <v>24</v>
      </c>
    </row>
    <row r="145" spans="1:14">
      <c r="A145" s="9"/>
      <c r="B145" s="7"/>
      <c r="C145" s="7"/>
      <c r="D145" s="101"/>
      <c r="E145" s="101"/>
      <c r="F145" s="101"/>
      <c r="G145" s="101"/>
      <c r="H145" s="101"/>
      <c r="I145" s="101"/>
      <c r="J145" s="101"/>
      <c r="K145" s="15"/>
      <c r="L145" s="15"/>
      <c r="M145" s="15"/>
      <c r="N145" s="86"/>
    </row>
    <row r="146" spans="1:14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"/>
    </row>
    <row r="147" spans="1:14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"/>
    </row>
    <row r="148" spans="1:14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"/>
    </row>
    <row r="149" spans="1:14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"/>
    </row>
    <row r="150" spans="1:14" ht="15.75">
      <c r="A150" s="101"/>
      <c r="B150" s="118" t="s">
        <v>414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>
      <c r="A151" s="119" t="s">
        <v>70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"/>
    </row>
    <row r="152" spans="1:14">
      <c r="A152" s="2"/>
      <c r="B152" s="102" t="s">
        <v>7</v>
      </c>
      <c r="C152" s="39" t="s">
        <v>1</v>
      </c>
      <c r="D152" s="114" t="s">
        <v>263</v>
      </c>
      <c r="E152" s="115"/>
      <c r="F152" s="116"/>
      <c r="G152" s="114" t="s">
        <v>299</v>
      </c>
      <c r="H152" s="115"/>
      <c r="I152" s="115"/>
      <c r="J152" s="116"/>
      <c r="K152" s="114" t="s">
        <v>2</v>
      </c>
      <c r="L152" s="116"/>
      <c r="M152" s="96" t="s">
        <v>265</v>
      </c>
      <c r="N152" s="96" t="s">
        <v>267</v>
      </c>
    </row>
    <row r="153" spans="1:14">
      <c r="A153" s="2"/>
      <c r="B153" s="7"/>
      <c r="C153" s="7"/>
      <c r="D153" s="94">
        <v>41411</v>
      </c>
      <c r="E153" s="94">
        <v>41412</v>
      </c>
      <c r="F153" s="94">
        <v>41413</v>
      </c>
      <c r="G153" s="147">
        <v>41439</v>
      </c>
      <c r="H153" s="95">
        <v>41440</v>
      </c>
      <c r="I153" s="95">
        <v>41441</v>
      </c>
      <c r="J153" s="95">
        <v>41443</v>
      </c>
      <c r="K153" s="22">
        <v>41545</v>
      </c>
      <c r="L153" s="22">
        <v>41546</v>
      </c>
      <c r="M153" s="145" t="s">
        <v>266</v>
      </c>
      <c r="N153" s="148"/>
    </row>
    <row r="154" spans="1:14" ht="12.4" customHeight="1">
      <c r="A154" s="9">
        <v>1</v>
      </c>
      <c r="B154" s="88" t="s">
        <v>71</v>
      </c>
      <c r="C154" s="88" t="s">
        <v>10</v>
      </c>
      <c r="D154" s="87">
        <v>30</v>
      </c>
      <c r="E154" s="87">
        <v>30</v>
      </c>
      <c r="F154" s="87">
        <v>27</v>
      </c>
      <c r="G154" s="87">
        <v>27</v>
      </c>
      <c r="H154" s="87">
        <v>25</v>
      </c>
      <c r="I154" s="86">
        <v>20</v>
      </c>
      <c r="J154" s="86">
        <v>23</v>
      </c>
      <c r="K154" s="86">
        <v>11</v>
      </c>
      <c r="L154" s="87">
        <v>30</v>
      </c>
      <c r="M154" s="86">
        <f>D154+E154+F154+G154+H154+L154</f>
        <v>169</v>
      </c>
      <c r="N154" s="86">
        <v>1</v>
      </c>
    </row>
    <row r="155" spans="1:14" ht="12.4" customHeight="1">
      <c r="A155" s="9">
        <v>2</v>
      </c>
      <c r="B155" s="88" t="s">
        <v>72</v>
      </c>
      <c r="C155" s="88" t="s">
        <v>13</v>
      </c>
      <c r="D155" s="87">
        <v>25</v>
      </c>
      <c r="E155" s="87">
        <v>27</v>
      </c>
      <c r="F155" s="87">
        <v>23</v>
      </c>
      <c r="G155" s="86">
        <v>13</v>
      </c>
      <c r="H155" s="86">
        <v>0</v>
      </c>
      <c r="I155" s="87">
        <v>27</v>
      </c>
      <c r="J155" s="86">
        <v>18</v>
      </c>
      <c r="K155" s="87">
        <v>30</v>
      </c>
      <c r="L155" s="87">
        <v>25</v>
      </c>
      <c r="M155" s="86">
        <f>D155+E155+F155+I155+K155+L155</f>
        <v>157</v>
      </c>
      <c r="N155" s="86">
        <v>2</v>
      </c>
    </row>
    <row r="156" spans="1:14" ht="12.4" customHeight="1">
      <c r="A156" s="9">
        <v>3</v>
      </c>
      <c r="B156" s="88" t="s">
        <v>370</v>
      </c>
      <c r="C156" s="88" t="s">
        <v>30</v>
      </c>
      <c r="D156" s="86">
        <v>0</v>
      </c>
      <c r="E156" s="86">
        <v>0</v>
      </c>
      <c r="F156" s="87">
        <v>30</v>
      </c>
      <c r="G156" s="87">
        <v>25</v>
      </c>
      <c r="H156" s="86">
        <v>0</v>
      </c>
      <c r="I156" s="87">
        <v>25</v>
      </c>
      <c r="J156" s="87">
        <v>17</v>
      </c>
      <c r="K156" s="87">
        <v>27</v>
      </c>
      <c r="L156" s="87">
        <v>21</v>
      </c>
      <c r="M156" s="86">
        <f>F156+G156+I156+J156+K156+L156</f>
        <v>145</v>
      </c>
      <c r="N156" s="86">
        <v>3</v>
      </c>
    </row>
    <row r="157" spans="1:14" ht="12.4" customHeight="1">
      <c r="A157" s="9">
        <v>4</v>
      </c>
      <c r="B157" s="88" t="s">
        <v>353</v>
      </c>
      <c r="C157" s="88" t="s">
        <v>10</v>
      </c>
      <c r="D157" s="86">
        <v>17</v>
      </c>
      <c r="E157" s="87">
        <v>21</v>
      </c>
      <c r="F157" s="87">
        <v>25</v>
      </c>
      <c r="G157" s="87">
        <v>20</v>
      </c>
      <c r="H157" s="86">
        <v>13</v>
      </c>
      <c r="I157" s="87">
        <v>23</v>
      </c>
      <c r="J157" s="87">
        <v>27</v>
      </c>
      <c r="K157" s="87">
        <v>19</v>
      </c>
      <c r="L157" s="86">
        <v>19</v>
      </c>
      <c r="M157" s="86">
        <f>E157+F157+G157+I157+J157+K157</f>
        <v>135</v>
      </c>
      <c r="N157" s="86">
        <v>4</v>
      </c>
    </row>
    <row r="158" spans="1:14" ht="12.4" customHeight="1">
      <c r="A158" s="9">
        <v>5</v>
      </c>
      <c r="B158" s="88" t="s">
        <v>361</v>
      </c>
      <c r="C158" s="88" t="s">
        <v>10</v>
      </c>
      <c r="D158" s="86">
        <v>8</v>
      </c>
      <c r="E158" s="87">
        <v>23</v>
      </c>
      <c r="F158" s="87">
        <v>21</v>
      </c>
      <c r="G158" s="87">
        <v>22</v>
      </c>
      <c r="H158" s="86">
        <v>1</v>
      </c>
      <c r="I158" s="87">
        <v>22</v>
      </c>
      <c r="J158" s="86">
        <v>12</v>
      </c>
      <c r="K158" s="87">
        <v>22</v>
      </c>
      <c r="L158" s="87">
        <v>16</v>
      </c>
      <c r="M158" s="86">
        <f>E158+F158+G158+I158+K158+L158</f>
        <v>126</v>
      </c>
      <c r="N158" s="86">
        <v>5</v>
      </c>
    </row>
    <row r="159" spans="1:14" ht="12.4" customHeight="1">
      <c r="A159" s="9">
        <v>6</v>
      </c>
      <c r="B159" s="88" t="s">
        <v>367</v>
      </c>
      <c r="C159" s="88" t="s">
        <v>13</v>
      </c>
      <c r="D159" s="86">
        <v>0</v>
      </c>
      <c r="E159" s="87">
        <v>22</v>
      </c>
      <c r="F159" s="87">
        <v>22</v>
      </c>
      <c r="G159" s="87">
        <v>19</v>
      </c>
      <c r="H159" s="86">
        <v>9</v>
      </c>
      <c r="I159" s="86">
        <v>18</v>
      </c>
      <c r="J159" s="87">
        <v>25</v>
      </c>
      <c r="K159" s="87">
        <v>21</v>
      </c>
      <c r="L159" s="87">
        <v>15</v>
      </c>
      <c r="M159" s="86">
        <f>E159+F159+G159+J159+K159+L159</f>
        <v>124</v>
      </c>
      <c r="N159" s="86">
        <v>6</v>
      </c>
    </row>
    <row r="160" spans="1:14" ht="12.4" customHeight="1">
      <c r="A160" s="9">
        <v>7</v>
      </c>
      <c r="B160" s="88" t="s">
        <v>98</v>
      </c>
      <c r="C160" s="88" t="s">
        <v>233</v>
      </c>
      <c r="D160" s="86">
        <v>0</v>
      </c>
      <c r="E160" s="86">
        <v>0</v>
      </c>
      <c r="F160" s="86">
        <v>0</v>
      </c>
      <c r="G160" s="87">
        <v>23</v>
      </c>
      <c r="H160" s="87">
        <v>30</v>
      </c>
      <c r="I160" s="87">
        <v>30</v>
      </c>
      <c r="J160" s="87">
        <v>30</v>
      </c>
      <c r="K160" s="86"/>
      <c r="L160" s="86"/>
      <c r="M160" s="86">
        <v>113</v>
      </c>
      <c r="N160" s="86">
        <v>7</v>
      </c>
    </row>
    <row r="161" spans="1:14" ht="12.4" customHeight="1">
      <c r="A161" s="9">
        <v>8</v>
      </c>
      <c r="B161" s="88" t="s">
        <v>75</v>
      </c>
      <c r="C161" s="88" t="s">
        <v>80</v>
      </c>
      <c r="D161" s="86">
        <v>0</v>
      </c>
      <c r="E161" s="86">
        <v>0</v>
      </c>
      <c r="F161" s="86">
        <v>0</v>
      </c>
      <c r="G161" s="87">
        <v>15</v>
      </c>
      <c r="H161" s="87">
        <v>27</v>
      </c>
      <c r="I161" s="86">
        <v>0</v>
      </c>
      <c r="J161" s="87">
        <v>16</v>
      </c>
      <c r="K161" s="87">
        <v>25</v>
      </c>
      <c r="L161" s="87">
        <v>27</v>
      </c>
      <c r="M161" s="86">
        <f>G161+H161+J161+K161+L161</f>
        <v>110</v>
      </c>
      <c r="N161" s="86">
        <v>8</v>
      </c>
    </row>
    <row r="162" spans="1:14" ht="12.4" customHeight="1">
      <c r="A162" s="9">
        <v>9</v>
      </c>
      <c r="B162" s="88" t="s">
        <v>346</v>
      </c>
      <c r="C162" s="88" t="s">
        <v>15</v>
      </c>
      <c r="D162" s="87">
        <v>23</v>
      </c>
      <c r="E162" s="86">
        <v>0</v>
      </c>
      <c r="F162" s="87">
        <v>19</v>
      </c>
      <c r="G162" s="87">
        <v>16</v>
      </c>
      <c r="H162" s="87">
        <v>22</v>
      </c>
      <c r="I162" s="86">
        <v>1</v>
      </c>
      <c r="J162" s="86">
        <v>6</v>
      </c>
      <c r="K162" s="87">
        <v>7</v>
      </c>
      <c r="L162" s="87">
        <v>22</v>
      </c>
      <c r="M162" s="86">
        <f>D162+F162+G162+H162+K162+L162</f>
        <v>109</v>
      </c>
      <c r="N162" s="86">
        <v>9</v>
      </c>
    </row>
    <row r="163" spans="1:14" ht="12.4" customHeight="1">
      <c r="A163" s="9">
        <v>10</v>
      </c>
      <c r="B163" s="88" t="s">
        <v>355</v>
      </c>
      <c r="C163" s="88" t="s">
        <v>15</v>
      </c>
      <c r="D163" s="87">
        <v>15</v>
      </c>
      <c r="E163" s="87">
        <v>18</v>
      </c>
      <c r="F163" s="86">
        <v>2</v>
      </c>
      <c r="G163" s="86">
        <v>0</v>
      </c>
      <c r="H163" s="86">
        <v>0</v>
      </c>
      <c r="I163" s="87">
        <v>16</v>
      </c>
      <c r="J163" s="87">
        <v>19</v>
      </c>
      <c r="K163" s="87">
        <v>9</v>
      </c>
      <c r="L163" s="87">
        <v>20</v>
      </c>
      <c r="M163" s="86">
        <f>E163+I163+J163+K163+D163+L163</f>
        <v>97</v>
      </c>
      <c r="N163" s="86">
        <v>10</v>
      </c>
    </row>
    <row r="164" spans="1:14" ht="12.4" customHeight="1">
      <c r="A164" s="9">
        <v>11</v>
      </c>
      <c r="B164" s="88" t="s">
        <v>350</v>
      </c>
      <c r="C164" s="88" t="s">
        <v>15</v>
      </c>
      <c r="D164" s="87">
        <v>19</v>
      </c>
      <c r="E164" s="86">
        <v>7</v>
      </c>
      <c r="F164" s="87">
        <v>17</v>
      </c>
      <c r="G164" s="87">
        <v>10</v>
      </c>
      <c r="H164" s="87">
        <v>12</v>
      </c>
      <c r="I164" s="86">
        <v>1</v>
      </c>
      <c r="J164" s="86">
        <v>1</v>
      </c>
      <c r="K164" s="87">
        <v>8</v>
      </c>
      <c r="L164" s="87">
        <v>23</v>
      </c>
      <c r="M164" s="86">
        <f>D164+F164+G164+H164+K164+L164</f>
        <v>89</v>
      </c>
      <c r="N164" s="86">
        <v>11</v>
      </c>
    </row>
    <row r="165" spans="1:14" ht="12.4" customHeight="1">
      <c r="A165" s="9">
        <v>12</v>
      </c>
      <c r="B165" s="88" t="s">
        <v>347</v>
      </c>
      <c r="C165" s="88" t="s">
        <v>10</v>
      </c>
      <c r="D165" s="87">
        <v>22</v>
      </c>
      <c r="E165" s="87">
        <v>14</v>
      </c>
      <c r="F165" s="87">
        <v>18</v>
      </c>
      <c r="G165" s="86">
        <v>0</v>
      </c>
      <c r="H165" s="87">
        <v>1</v>
      </c>
      <c r="I165" s="87">
        <v>17</v>
      </c>
      <c r="J165" s="87">
        <v>15</v>
      </c>
      <c r="K165" s="86"/>
      <c r="L165" s="86"/>
      <c r="M165" s="86">
        <v>87</v>
      </c>
      <c r="N165" s="86">
        <v>12</v>
      </c>
    </row>
    <row r="166" spans="1:14" ht="12.4" customHeight="1">
      <c r="A166" s="9">
        <v>13</v>
      </c>
      <c r="B166" s="88" t="s">
        <v>345</v>
      </c>
      <c r="C166" s="88" t="s">
        <v>15</v>
      </c>
      <c r="D166" s="87">
        <v>27</v>
      </c>
      <c r="E166" s="87">
        <v>10</v>
      </c>
      <c r="F166" s="87">
        <v>3</v>
      </c>
      <c r="G166" s="87">
        <v>1</v>
      </c>
      <c r="H166" s="86">
        <v>0</v>
      </c>
      <c r="I166" s="87">
        <v>21</v>
      </c>
      <c r="J166" s="86">
        <v>0</v>
      </c>
      <c r="K166" s="86"/>
      <c r="L166" s="87">
        <v>18</v>
      </c>
      <c r="M166" s="86">
        <f>D166+E166+F166+G166+I166+L166</f>
        <v>80</v>
      </c>
      <c r="N166" s="86">
        <v>13</v>
      </c>
    </row>
    <row r="167" spans="1:14" ht="12.4" customHeight="1">
      <c r="A167" s="9">
        <v>14</v>
      </c>
      <c r="B167" s="88" t="s">
        <v>372</v>
      </c>
      <c r="C167" s="88" t="s">
        <v>30</v>
      </c>
      <c r="D167" s="86">
        <v>0</v>
      </c>
      <c r="E167" s="86">
        <v>0</v>
      </c>
      <c r="F167" s="86">
        <v>0</v>
      </c>
      <c r="G167" s="87">
        <v>21</v>
      </c>
      <c r="H167" s="86">
        <v>0</v>
      </c>
      <c r="I167" s="87">
        <v>1</v>
      </c>
      <c r="J167" s="87">
        <v>22</v>
      </c>
      <c r="K167" s="87">
        <v>18</v>
      </c>
      <c r="L167" s="87">
        <v>14</v>
      </c>
      <c r="M167" s="86">
        <f>G167+I167+J167+K167+L167</f>
        <v>76</v>
      </c>
      <c r="N167" s="86">
        <v>14</v>
      </c>
    </row>
    <row r="168" spans="1:14" ht="12.4" customHeight="1">
      <c r="A168" s="9">
        <v>15</v>
      </c>
      <c r="B168" s="88" t="s">
        <v>349</v>
      </c>
      <c r="C168" s="88" t="s">
        <v>15</v>
      </c>
      <c r="D168" s="87">
        <v>20</v>
      </c>
      <c r="E168" s="87">
        <v>11</v>
      </c>
      <c r="F168" s="87">
        <v>16</v>
      </c>
      <c r="G168" s="86">
        <v>0</v>
      </c>
      <c r="H168" s="87">
        <v>19</v>
      </c>
      <c r="I168" s="87">
        <v>1</v>
      </c>
      <c r="J168" s="87">
        <v>2</v>
      </c>
      <c r="K168" s="86">
        <v>5</v>
      </c>
      <c r="L168" s="86"/>
      <c r="M168" s="86">
        <f>D168+E168+F168+H168+J168+K168</f>
        <v>73</v>
      </c>
      <c r="N168" s="86">
        <v>15</v>
      </c>
    </row>
    <row r="169" spans="1:14" ht="12.4" customHeight="1">
      <c r="A169" s="9">
        <v>16</v>
      </c>
      <c r="B169" s="88" t="s">
        <v>442</v>
      </c>
      <c r="C169" s="88" t="s">
        <v>74</v>
      </c>
      <c r="D169" s="87">
        <v>5</v>
      </c>
      <c r="E169" s="86">
        <v>0</v>
      </c>
      <c r="F169" s="86">
        <v>0</v>
      </c>
      <c r="G169" s="87">
        <v>17</v>
      </c>
      <c r="H169" s="87">
        <v>18</v>
      </c>
      <c r="I169" s="87">
        <v>3</v>
      </c>
      <c r="J169" s="87">
        <v>13</v>
      </c>
      <c r="K169" s="87">
        <v>17</v>
      </c>
      <c r="L169" s="86"/>
      <c r="M169" s="86">
        <f>D169+G169+H169+I169+J169+K169</f>
        <v>73</v>
      </c>
      <c r="N169" s="86">
        <v>16</v>
      </c>
    </row>
    <row r="170" spans="1:14" ht="12.4" customHeight="1">
      <c r="A170" s="9">
        <v>17</v>
      </c>
      <c r="B170" s="88" t="s">
        <v>358</v>
      </c>
      <c r="C170" s="88" t="s">
        <v>15</v>
      </c>
      <c r="D170" s="87">
        <v>11</v>
      </c>
      <c r="E170" s="87">
        <v>16</v>
      </c>
      <c r="F170" s="87">
        <v>20</v>
      </c>
      <c r="G170" s="86">
        <v>0</v>
      </c>
      <c r="H170" s="86">
        <v>1</v>
      </c>
      <c r="I170" s="87">
        <v>9</v>
      </c>
      <c r="J170" s="86">
        <v>1</v>
      </c>
      <c r="K170" s="86">
        <v>6</v>
      </c>
      <c r="L170" s="86">
        <v>10</v>
      </c>
      <c r="M170" s="86">
        <f>D170+E170+F170+I170+K170+L170</f>
        <v>72</v>
      </c>
      <c r="N170" s="86">
        <v>17</v>
      </c>
    </row>
    <row r="171" spans="1:14" ht="12.4" customHeight="1">
      <c r="A171" s="9">
        <v>18</v>
      </c>
      <c r="B171" s="88" t="s">
        <v>351</v>
      </c>
      <c r="C171" s="88" t="s">
        <v>352</v>
      </c>
      <c r="D171" s="87">
        <v>18</v>
      </c>
      <c r="E171" s="87">
        <v>8</v>
      </c>
      <c r="F171" s="87">
        <v>7</v>
      </c>
      <c r="G171" s="86">
        <v>0</v>
      </c>
      <c r="H171" s="86">
        <v>1</v>
      </c>
      <c r="I171" s="87">
        <v>15</v>
      </c>
      <c r="J171" s="86">
        <v>1</v>
      </c>
      <c r="K171" s="87">
        <v>16</v>
      </c>
      <c r="L171" s="87">
        <v>6</v>
      </c>
      <c r="M171" s="86">
        <f>D171+E171+F171+I171+K171+L171</f>
        <v>70</v>
      </c>
      <c r="N171" s="86">
        <v>18</v>
      </c>
    </row>
    <row r="172" spans="1:14" ht="12.4" customHeight="1">
      <c r="A172" s="9">
        <v>19</v>
      </c>
      <c r="B172" s="88" t="s">
        <v>78</v>
      </c>
      <c r="C172" s="88" t="s">
        <v>40</v>
      </c>
      <c r="D172" s="86">
        <v>0</v>
      </c>
      <c r="E172" s="86">
        <v>0</v>
      </c>
      <c r="F172" s="86">
        <v>0</v>
      </c>
      <c r="G172" s="87">
        <v>30</v>
      </c>
      <c r="H172" s="87">
        <v>16</v>
      </c>
      <c r="I172" s="87">
        <v>1</v>
      </c>
      <c r="J172" s="87">
        <v>21</v>
      </c>
      <c r="K172" s="86"/>
      <c r="L172" s="86"/>
      <c r="M172" s="86">
        <v>68</v>
      </c>
      <c r="N172" s="86">
        <v>19</v>
      </c>
    </row>
    <row r="173" spans="1:14" ht="12.4" customHeight="1">
      <c r="A173" s="9">
        <v>20</v>
      </c>
      <c r="B173" s="88" t="s">
        <v>90</v>
      </c>
      <c r="C173" s="88" t="s">
        <v>35</v>
      </c>
      <c r="D173" s="86">
        <v>0</v>
      </c>
      <c r="E173" s="86">
        <v>0</v>
      </c>
      <c r="F173" s="86">
        <v>0</v>
      </c>
      <c r="G173" s="87">
        <v>18</v>
      </c>
      <c r="H173" s="87">
        <v>1</v>
      </c>
      <c r="I173" s="87">
        <v>11</v>
      </c>
      <c r="J173" s="87">
        <v>1</v>
      </c>
      <c r="K173" s="87">
        <v>20</v>
      </c>
      <c r="L173" s="87">
        <v>17</v>
      </c>
      <c r="M173" s="86">
        <f>G173+H173+I173+J173+K173+L173</f>
        <v>68</v>
      </c>
      <c r="N173" s="86">
        <v>20</v>
      </c>
    </row>
    <row r="174" spans="1:14" ht="12.4" customHeight="1">
      <c r="A174" s="9">
        <v>21</v>
      </c>
      <c r="B174" s="40" t="s">
        <v>359</v>
      </c>
      <c r="C174" s="88" t="s">
        <v>10</v>
      </c>
      <c r="D174" s="87">
        <v>10</v>
      </c>
      <c r="E174" s="87">
        <v>25</v>
      </c>
      <c r="F174" s="87">
        <v>11</v>
      </c>
      <c r="G174" s="86">
        <v>0</v>
      </c>
      <c r="H174" s="86">
        <v>0</v>
      </c>
      <c r="I174" s="87">
        <v>12</v>
      </c>
      <c r="J174" s="87">
        <v>4</v>
      </c>
      <c r="K174" s="86"/>
      <c r="L174" s="86"/>
      <c r="M174" s="86">
        <v>62</v>
      </c>
      <c r="N174" s="86">
        <v>21</v>
      </c>
    </row>
    <row r="175" spans="1:14" ht="12.4" customHeight="1">
      <c r="A175" s="9">
        <v>22</v>
      </c>
      <c r="B175" s="88" t="s">
        <v>354</v>
      </c>
      <c r="C175" s="88" t="s">
        <v>352</v>
      </c>
      <c r="D175" s="87">
        <v>16</v>
      </c>
      <c r="E175" s="87">
        <v>17</v>
      </c>
      <c r="F175" s="86">
        <v>0</v>
      </c>
      <c r="G175" s="86">
        <v>0</v>
      </c>
      <c r="H175" s="87">
        <v>1</v>
      </c>
      <c r="I175" s="87">
        <v>19</v>
      </c>
      <c r="J175" s="86">
        <v>0</v>
      </c>
      <c r="K175" s="86"/>
      <c r="L175" s="86"/>
      <c r="M175" s="86">
        <v>53</v>
      </c>
      <c r="N175" s="86">
        <v>22</v>
      </c>
    </row>
    <row r="176" spans="1:14" ht="12.4" customHeight="1">
      <c r="A176" s="9">
        <v>23</v>
      </c>
      <c r="B176" s="88" t="s">
        <v>356</v>
      </c>
      <c r="C176" s="88" t="s">
        <v>15</v>
      </c>
      <c r="D176" s="87">
        <v>14</v>
      </c>
      <c r="E176" s="87">
        <v>13</v>
      </c>
      <c r="F176" s="87">
        <v>14</v>
      </c>
      <c r="G176" s="87">
        <v>2</v>
      </c>
      <c r="H176" s="87">
        <v>1</v>
      </c>
      <c r="I176" s="86">
        <v>0</v>
      </c>
      <c r="J176" s="87">
        <v>5</v>
      </c>
      <c r="K176" s="86"/>
      <c r="L176" s="86"/>
      <c r="M176" s="86">
        <v>49</v>
      </c>
      <c r="N176" s="86">
        <v>23</v>
      </c>
    </row>
    <row r="177" spans="1:14" ht="12.4" customHeight="1">
      <c r="A177" s="9">
        <v>24</v>
      </c>
      <c r="B177" s="88" t="s">
        <v>88</v>
      </c>
      <c r="C177" s="88" t="s">
        <v>10</v>
      </c>
      <c r="D177" s="86">
        <v>0</v>
      </c>
      <c r="E177" s="86">
        <v>0</v>
      </c>
      <c r="F177" s="86">
        <v>0</v>
      </c>
      <c r="G177" s="87">
        <v>8</v>
      </c>
      <c r="H177" s="87">
        <v>1</v>
      </c>
      <c r="I177" s="87">
        <v>14</v>
      </c>
      <c r="J177" s="87">
        <v>9</v>
      </c>
      <c r="K177" s="87">
        <v>4</v>
      </c>
      <c r="L177" s="87">
        <v>13</v>
      </c>
      <c r="M177" s="86">
        <f>G177+H177+I177+J177+K177+L177</f>
        <v>49</v>
      </c>
      <c r="N177" s="86">
        <v>24</v>
      </c>
    </row>
    <row r="178" spans="1:14" ht="12.4" customHeight="1">
      <c r="A178" s="9">
        <v>25</v>
      </c>
      <c r="B178" s="88" t="s">
        <v>348</v>
      </c>
      <c r="C178" s="88" t="s">
        <v>10</v>
      </c>
      <c r="D178" s="87">
        <v>21</v>
      </c>
      <c r="E178" s="86">
        <v>0</v>
      </c>
      <c r="F178" s="87">
        <v>8</v>
      </c>
      <c r="G178" s="87">
        <v>11</v>
      </c>
      <c r="H178" s="87">
        <v>2</v>
      </c>
      <c r="I178" s="86">
        <v>0</v>
      </c>
      <c r="J178" s="87">
        <v>1</v>
      </c>
      <c r="K178" s="86"/>
      <c r="L178" s="86"/>
      <c r="M178" s="86">
        <v>43</v>
      </c>
      <c r="N178" s="86">
        <v>25</v>
      </c>
    </row>
    <row r="179" spans="1:14" ht="12.4" customHeight="1">
      <c r="A179" s="9">
        <v>26</v>
      </c>
      <c r="B179" s="88" t="s">
        <v>357</v>
      </c>
      <c r="C179" s="88" t="s">
        <v>10</v>
      </c>
      <c r="D179" s="87">
        <v>13</v>
      </c>
      <c r="E179" s="87">
        <v>20</v>
      </c>
      <c r="F179" s="87">
        <v>10</v>
      </c>
      <c r="G179" s="86">
        <v>0</v>
      </c>
      <c r="H179" s="86">
        <v>0</v>
      </c>
      <c r="I179" s="86">
        <v>0</v>
      </c>
      <c r="J179" s="86">
        <v>0</v>
      </c>
      <c r="K179" s="86"/>
      <c r="L179" s="86"/>
      <c r="M179" s="86">
        <v>43</v>
      </c>
      <c r="N179" s="86">
        <v>26</v>
      </c>
    </row>
    <row r="180" spans="1:14" ht="12.4" customHeight="1">
      <c r="A180" s="9">
        <v>27</v>
      </c>
      <c r="B180" s="88" t="s">
        <v>362</v>
      </c>
      <c r="C180" s="88" t="s">
        <v>13</v>
      </c>
      <c r="D180" s="87">
        <v>7</v>
      </c>
      <c r="E180" s="86">
        <v>0</v>
      </c>
      <c r="F180" s="87">
        <v>9</v>
      </c>
      <c r="G180" s="86">
        <v>0</v>
      </c>
      <c r="H180" s="86">
        <v>0</v>
      </c>
      <c r="I180" s="86">
        <v>0</v>
      </c>
      <c r="J180" s="86">
        <v>0</v>
      </c>
      <c r="K180" s="87">
        <v>15</v>
      </c>
      <c r="L180" s="87">
        <v>12</v>
      </c>
      <c r="M180" s="86">
        <f>D180+F180+K180+L180</f>
        <v>43</v>
      </c>
      <c r="N180" s="86">
        <v>27</v>
      </c>
    </row>
    <row r="181" spans="1:14" ht="12.4" customHeight="1">
      <c r="A181" s="9">
        <v>28</v>
      </c>
      <c r="B181" s="88" t="s">
        <v>363</v>
      </c>
      <c r="C181" s="88" t="s">
        <v>10</v>
      </c>
      <c r="D181" s="87">
        <v>6</v>
      </c>
      <c r="E181" s="87">
        <v>19</v>
      </c>
      <c r="F181" s="87">
        <v>12</v>
      </c>
      <c r="G181" s="86">
        <v>0</v>
      </c>
      <c r="H181" s="86">
        <v>0</v>
      </c>
      <c r="I181" s="86">
        <v>0</v>
      </c>
      <c r="J181" s="86">
        <v>0</v>
      </c>
      <c r="K181" s="86"/>
      <c r="L181" s="86"/>
      <c r="M181" s="86">
        <v>37</v>
      </c>
      <c r="N181" s="86">
        <v>28</v>
      </c>
    </row>
    <row r="182" spans="1:14" ht="12.4" customHeight="1">
      <c r="A182" s="9">
        <v>29</v>
      </c>
      <c r="B182" s="88" t="s">
        <v>82</v>
      </c>
      <c r="C182" s="88" t="s">
        <v>40</v>
      </c>
      <c r="D182" s="86">
        <v>0</v>
      </c>
      <c r="E182" s="86">
        <v>0</v>
      </c>
      <c r="F182" s="86">
        <v>0</v>
      </c>
      <c r="G182" s="87">
        <v>3</v>
      </c>
      <c r="H182" s="87">
        <v>10</v>
      </c>
      <c r="I182" s="87">
        <v>1</v>
      </c>
      <c r="J182" s="87">
        <v>20</v>
      </c>
      <c r="K182" s="86"/>
      <c r="L182" s="86"/>
      <c r="M182" s="86">
        <v>34</v>
      </c>
      <c r="N182" s="86">
        <v>29</v>
      </c>
    </row>
    <row r="183" spans="1:14" ht="12.4" customHeight="1">
      <c r="A183" s="9">
        <v>30</v>
      </c>
      <c r="B183" s="88" t="s">
        <v>84</v>
      </c>
      <c r="C183" s="88" t="s">
        <v>42</v>
      </c>
      <c r="D183" s="86">
        <v>0</v>
      </c>
      <c r="E183" s="86">
        <v>0</v>
      </c>
      <c r="F183" s="86">
        <v>0</v>
      </c>
      <c r="G183" s="86">
        <v>0</v>
      </c>
      <c r="H183" s="87">
        <v>6</v>
      </c>
      <c r="I183" s="87">
        <v>13</v>
      </c>
      <c r="J183" s="87">
        <v>14</v>
      </c>
      <c r="K183" s="86"/>
      <c r="L183" s="86"/>
      <c r="M183" s="86">
        <v>33</v>
      </c>
      <c r="N183" s="86">
        <v>30</v>
      </c>
    </row>
    <row r="184" spans="1:14" ht="12.4" customHeight="1">
      <c r="A184" s="9">
        <v>31</v>
      </c>
      <c r="B184" s="88" t="s">
        <v>76</v>
      </c>
      <c r="C184" s="88" t="s">
        <v>35</v>
      </c>
      <c r="D184" s="86">
        <v>0</v>
      </c>
      <c r="E184" s="86">
        <v>0</v>
      </c>
      <c r="F184" s="86">
        <v>0</v>
      </c>
      <c r="G184" s="86">
        <v>0</v>
      </c>
      <c r="H184" s="87">
        <v>21</v>
      </c>
      <c r="I184" s="87">
        <v>1</v>
      </c>
      <c r="J184" s="87">
        <v>8</v>
      </c>
      <c r="K184" s="86"/>
      <c r="L184" s="86"/>
      <c r="M184" s="86">
        <v>30</v>
      </c>
      <c r="N184" s="86">
        <v>31</v>
      </c>
    </row>
    <row r="185" spans="1:14" ht="12.4" customHeight="1">
      <c r="A185" s="9">
        <v>32</v>
      </c>
      <c r="B185" s="88" t="s">
        <v>360</v>
      </c>
      <c r="C185" s="88" t="s">
        <v>74</v>
      </c>
      <c r="D185" s="87">
        <v>9</v>
      </c>
      <c r="E185" s="87">
        <v>15</v>
      </c>
      <c r="F185" s="87">
        <v>4</v>
      </c>
      <c r="G185" s="86">
        <v>0</v>
      </c>
      <c r="H185" s="86">
        <v>0</v>
      </c>
      <c r="I185" s="86">
        <v>0</v>
      </c>
      <c r="J185" s="86">
        <v>0</v>
      </c>
      <c r="K185" s="86"/>
      <c r="L185" s="86"/>
      <c r="M185" s="86">
        <v>28</v>
      </c>
      <c r="N185" s="86">
        <v>32</v>
      </c>
    </row>
    <row r="186" spans="1:14" ht="12.4" customHeight="1">
      <c r="A186" s="9">
        <v>33</v>
      </c>
      <c r="B186" s="88" t="s">
        <v>87</v>
      </c>
      <c r="C186" s="88" t="s">
        <v>15</v>
      </c>
      <c r="D186" s="86">
        <v>0</v>
      </c>
      <c r="E186" s="86">
        <v>0</v>
      </c>
      <c r="F186" s="86">
        <v>0</v>
      </c>
      <c r="G186" s="87">
        <v>4</v>
      </c>
      <c r="H186" s="87">
        <v>1</v>
      </c>
      <c r="I186" s="86">
        <v>0</v>
      </c>
      <c r="J186" s="86">
        <v>0</v>
      </c>
      <c r="K186" s="87">
        <v>23</v>
      </c>
      <c r="L186" s="86"/>
      <c r="M186" s="86">
        <f>G186+H186+K186</f>
        <v>28</v>
      </c>
      <c r="N186" s="86">
        <v>33</v>
      </c>
    </row>
    <row r="187" spans="1:14" ht="12.4" customHeight="1">
      <c r="A187" s="9">
        <v>34</v>
      </c>
      <c r="B187" s="88" t="s">
        <v>73</v>
      </c>
      <c r="C187" s="88" t="s">
        <v>74</v>
      </c>
      <c r="D187" s="87">
        <v>12</v>
      </c>
      <c r="E187" s="86">
        <v>0</v>
      </c>
      <c r="F187" s="87">
        <v>15</v>
      </c>
      <c r="G187" s="86">
        <v>0</v>
      </c>
      <c r="H187" s="86">
        <v>0</v>
      </c>
      <c r="I187" s="86">
        <v>0</v>
      </c>
      <c r="J187" s="86">
        <v>0</v>
      </c>
      <c r="K187" s="86"/>
      <c r="L187" s="86"/>
      <c r="M187" s="86">
        <v>27</v>
      </c>
      <c r="N187" s="86">
        <v>34</v>
      </c>
    </row>
    <row r="188" spans="1:14" ht="12.4" customHeight="1">
      <c r="A188" s="9">
        <v>35</v>
      </c>
      <c r="B188" s="88" t="s">
        <v>371</v>
      </c>
      <c r="C188" s="88" t="s">
        <v>30</v>
      </c>
      <c r="D188" s="86">
        <v>0</v>
      </c>
      <c r="E188" s="87">
        <v>12</v>
      </c>
      <c r="F188" s="87">
        <v>13</v>
      </c>
      <c r="G188" s="86"/>
      <c r="H188" s="86">
        <v>0</v>
      </c>
      <c r="I188" s="86">
        <v>0</v>
      </c>
      <c r="J188" s="86">
        <v>0</v>
      </c>
      <c r="K188" s="86"/>
      <c r="L188" s="86"/>
      <c r="M188" s="86">
        <v>25</v>
      </c>
      <c r="N188" s="86">
        <v>35</v>
      </c>
    </row>
    <row r="189" spans="1:14" ht="12.4" customHeight="1">
      <c r="A189" s="9">
        <v>36</v>
      </c>
      <c r="B189" s="88" t="s">
        <v>373</v>
      </c>
      <c r="C189" s="88" t="s">
        <v>42</v>
      </c>
      <c r="D189" s="86">
        <v>0</v>
      </c>
      <c r="E189" s="86">
        <v>0</v>
      </c>
      <c r="F189" s="86">
        <v>0</v>
      </c>
      <c r="G189" s="87">
        <v>3</v>
      </c>
      <c r="H189" s="87">
        <v>20</v>
      </c>
      <c r="I189" s="87">
        <v>1</v>
      </c>
      <c r="J189" s="87">
        <v>1</v>
      </c>
      <c r="K189" s="86"/>
      <c r="L189" s="86"/>
      <c r="M189" s="86">
        <v>25</v>
      </c>
      <c r="N189" s="86">
        <v>36</v>
      </c>
    </row>
    <row r="190" spans="1:14" ht="12.4" customHeight="1">
      <c r="A190" s="9">
        <v>37</v>
      </c>
      <c r="B190" s="88" t="s">
        <v>81</v>
      </c>
      <c r="C190" s="88" t="s">
        <v>10</v>
      </c>
      <c r="D190" s="86">
        <v>0</v>
      </c>
      <c r="E190" s="86">
        <v>0</v>
      </c>
      <c r="F190" s="86">
        <v>0</v>
      </c>
      <c r="G190" s="87">
        <v>12</v>
      </c>
      <c r="H190" s="87">
        <v>11</v>
      </c>
      <c r="I190" s="87">
        <v>1</v>
      </c>
      <c r="J190" s="87">
        <v>1</v>
      </c>
      <c r="K190" s="86"/>
      <c r="L190" s="86"/>
      <c r="M190" s="86">
        <v>25</v>
      </c>
      <c r="N190" s="86">
        <v>37</v>
      </c>
    </row>
    <row r="191" spans="1:14" ht="12.4" customHeight="1">
      <c r="A191" s="9">
        <v>38</v>
      </c>
      <c r="B191" s="88" t="s">
        <v>443</v>
      </c>
      <c r="C191" s="88" t="s">
        <v>10</v>
      </c>
      <c r="D191" s="104"/>
      <c r="E191" s="104"/>
      <c r="F191" s="104"/>
      <c r="G191" s="104"/>
      <c r="H191" s="104"/>
      <c r="I191" s="104"/>
      <c r="J191" s="104"/>
      <c r="K191" s="2">
        <v>14</v>
      </c>
      <c r="L191" s="104">
        <v>11</v>
      </c>
      <c r="M191" s="2">
        <f>SUM(K191:L191)</f>
        <v>25</v>
      </c>
      <c r="N191" s="86">
        <v>38</v>
      </c>
    </row>
    <row r="192" spans="1:14" ht="12.4" customHeight="1">
      <c r="A192" s="9">
        <v>39</v>
      </c>
      <c r="B192" s="88" t="s">
        <v>374</v>
      </c>
      <c r="C192" s="88" t="s">
        <v>10</v>
      </c>
      <c r="D192" s="86">
        <v>0</v>
      </c>
      <c r="E192" s="86">
        <v>0</v>
      </c>
      <c r="F192" s="86">
        <v>0</v>
      </c>
      <c r="G192" s="86">
        <v>0</v>
      </c>
      <c r="H192" s="87">
        <v>7</v>
      </c>
      <c r="I192" s="87">
        <v>6</v>
      </c>
      <c r="J192" s="87">
        <v>3</v>
      </c>
      <c r="K192" s="86"/>
      <c r="L192" s="87">
        <v>8</v>
      </c>
      <c r="M192" s="86">
        <f>H192+I192+J192+L192</f>
        <v>24</v>
      </c>
      <c r="N192" s="86">
        <v>39</v>
      </c>
    </row>
    <row r="193" spans="1:14" ht="12.4" customHeight="1">
      <c r="A193" s="9">
        <v>40</v>
      </c>
      <c r="B193" s="88" t="s">
        <v>376</v>
      </c>
      <c r="C193" s="88" t="s">
        <v>35</v>
      </c>
      <c r="D193" s="86">
        <v>0</v>
      </c>
      <c r="E193" s="86">
        <v>0</v>
      </c>
      <c r="F193" s="86">
        <v>0</v>
      </c>
      <c r="G193" s="86">
        <v>0</v>
      </c>
      <c r="H193" s="87">
        <v>3</v>
      </c>
      <c r="I193" s="87">
        <v>8</v>
      </c>
      <c r="J193" s="87">
        <v>11</v>
      </c>
      <c r="K193" s="86"/>
      <c r="L193" s="86"/>
      <c r="M193" s="86">
        <v>22</v>
      </c>
      <c r="N193" s="86">
        <v>40</v>
      </c>
    </row>
    <row r="194" spans="1:14" ht="12.4" customHeight="1">
      <c r="A194" s="9">
        <v>41</v>
      </c>
      <c r="B194" s="88" t="s">
        <v>79</v>
      </c>
      <c r="C194" s="88" t="s">
        <v>38</v>
      </c>
      <c r="D194" s="86">
        <v>0</v>
      </c>
      <c r="E194" s="86">
        <v>0</v>
      </c>
      <c r="F194" s="86">
        <v>0</v>
      </c>
      <c r="G194" s="86">
        <v>0</v>
      </c>
      <c r="H194" s="87">
        <v>15</v>
      </c>
      <c r="I194" s="87">
        <v>1</v>
      </c>
      <c r="J194" s="86">
        <v>0</v>
      </c>
      <c r="K194" s="86"/>
      <c r="L194" s="87">
        <v>4</v>
      </c>
      <c r="M194" s="86">
        <f>H194+I194+L194</f>
        <v>20</v>
      </c>
      <c r="N194" s="86">
        <v>41</v>
      </c>
    </row>
    <row r="195" spans="1:14" ht="12.4" customHeight="1">
      <c r="A195" s="9">
        <v>42</v>
      </c>
      <c r="B195" s="88" t="s">
        <v>77</v>
      </c>
      <c r="C195" s="88" t="s">
        <v>42</v>
      </c>
      <c r="D195" s="86">
        <v>0</v>
      </c>
      <c r="E195" s="86">
        <v>0</v>
      </c>
      <c r="F195" s="86">
        <v>0</v>
      </c>
      <c r="G195" s="86">
        <v>0</v>
      </c>
      <c r="H195" s="87">
        <v>17</v>
      </c>
      <c r="I195" s="87">
        <v>1</v>
      </c>
      <c r="J195" s="87">
        <v>1</v>
      </c>
      <c r="K195" s="86"/>
      <c r="L195" s="86"/>
      <c r="M195" s="86">
        <v>19</v>
      </c>
      <c r="N195" s="86">
        <v>42</v>
      </c>
    </row>
    <row r="196" spans="1:14" ht="12.4" customHeight="1">
      <c r="A196" s="9">
        <v>43</v>
      </c>
      <c r="B196" s="88" t="s">
        <v>85</v>
      </c>
      <c r="C196" s="88" t="s">
        <v>35</v>
      </c>
      <c r="D196" s="86">
        <v>0</v>
      </c>
      <c r="E196" s="86">
        <v>0</v>
      </c>
      <c r="F196" s="86">
        <v>0</v>
      </c>
      <c r="G196" s="86">
        <v>0</v>
      </c>
      <c r="H196" s="87">
        <v>5</v>
      </c>
      <c r="I196" s="87">
        <v>7</v>
      </c>
      <c r="J196" s="87">
        <v>7</v>
      </c>
      <c r="K196" s="86"/>
      <c r="L196" s="86"/>
      <c r="M196" s="86">
        <v>19</v>
      </c>
      <c r="N196" s="86">
        <v>43</v>
      </c>
    </row>
    <row r="197" spans="1:14" ht="12.4" customHeight="1">
      <c r="A197" s="9">
        <v>44</v>
      </c>
      <c r="B197" s="88" t="s">
        <v>92</v>
      </c>
      <c r="C197" s="88" t="s">
        <v>93</v>
      </c>
      <c r="D197" s="86">
        <v>0</v>
      </c>
      <c r="E197" s="86">
        <v>0</v>
      </c>
      <c r="F197" s="86">
        <v>0</v>
      </c>
      <c r="G197" s="87">
        <v>6</v>
      </c>
      <c r="H197" s="87">
        <v>1</v>
      </c>
      <c r="I197" s="87">
        <v>10</v>
      </c>
      <c r="J197" s="87">
        <v>1</v>
      </c>
      <c r="K197" s="86"/>
      <c r="L197" s="86"/>
      <c r="M197" s="86">
        <v>18</v>
      </c>
      <c r="N197" s="86">
        <v>44</v>
      </c>
    </row>
    <row r="198" spans="1:14" ht="12.4" customHeight="1">
      <c r="A198" s="9">
        <v>45</v>
      </c>
      <c r="B198" s="88" t="s">
        <v>94</v>
      </c>
      <c r="C198" s="88" t="s">
        <v>10</v>
      </c>
      <c r="D198" s="86">
        <v>0</v>
      </c>
      <c r="E198" s="86">
        <v>0</v>
      </c>
      <c r="F198" s="86">
        <v>0</v>
      </c>
      <c r="G198" s="86">
        <v>0</v>
      </c>
      <c r="H198" s="87">
        <v>1</v>
      </c>
      <c r="I198" s="87">
        <v>1</v>
      </c>
      <c r="J198" s="87">
        <v>1</v>
      </c>
      <c r="K198" s="87">
        <v>13</v>
      </c>
      <c r="L198" s="87">
        <v>2</v>
      </c>
      <c r="M198" s="86">
        <f>H198+I198+J198+K198+L198</f>
        <v>18</v>
      </c>
      <c r="N198" s="86">
        <v>45</v>
      </c>
    </row>
    <row r="199" spans="1:14" ht="12.4" customHeight="1">
      <c r="A199" s="9">
        <v>46</v>
      </c>
      <c r="B199" s="88" t="s">
        <v>86</v>
      </c>
      <c r="C199" s="88" t="s">
        <v>35</v>
      </c>
      <c r="D199" s="86">
        <v>0</v>
      </c>
      <c r="E199" s="86">
        <v>0</v>
      </c>
      <c r="F199" s="86">
        <v>0</v>
      </c>
      <c r="G199" s="87">
        <v>14</v>
      </c>
      <c r="H199" s="87">
        <v>1</v>
      </c>
      <c r="I199" s="87">
        <v>1</v>
      </c>
      <c r="J199" s="87">
        <v>1</v>
      </c>
      <c r="K199" s="14"/>
      <c r="L199" s="14"/>
      <c r="M199" s="86">
        <v>17</v>
      </c>
      <c r="N199" s="86">
        <v>46</v>
      </c>
    </row>
    <row r="200" spans="1:14" ht="12.4" customHeight="1">
      <c r="A200" s="9">
        <v>47</v>
      </c>
      <c r="B200" s="88" t="s">
        <v>331</v>
      </c>
      <c r="C200" s="88" t="s">
        <v>332</v>
      </c>
      <c r="D200" s="86">
        <v>0</v>
      </c>
      <c r="E200" s="86">
        <v>0</v>
      </c>
      <c r="F200" s="86">
        <v>0</v>
      </c>
      <c r="G200" s="87">
        <v>16</v>
      </c>
      <c r="H200" s="86">
        <v>0</v>
      </c>
      <c r="I200" s="86">
        <v>0</v>
      </c>
      <c r="J200" s="86">
        <v>0</v>
      </c>
      <c r="K200" s="7"/>
      <c r="L200" s="7"/>
      <c r="M200" s="20">
        <v>16</v>
      </c>
      <c r="N200" s="86">
        <v>47</v>
      </c>
    </row>
    <row r="201" spans="1:14" ht="12.4" customHeight="1">
      <c r="A201" s="9">
        <v>48</v>
      </c>
      <c r="B201" s="88" t="s">
        <v>375</v>
      </c>
      <c r="C201" s="88" t="s">
        <v>35</v>
      </c>
      <c r="D201" s="86">
        <v>0</v>
      </c>
      <c r="E201" s="86">
        <v>0</v>
      </c>
      <c r="F201" s="86">
        <v>0</v>
      </c>
      <c r="G201" s="87">
        <v>7</v>
      </c>
      <c r="H201" s="87">
        <v>4</v>
      </c>
      <c r="I201" s="87">
        <v>1</v>
      </c>
      <c r="J201" s="87">
        <v>1</v>
      </c>
      <c r="K201" s="86"/>
      <c r="L201" s="86"/>
      <c r="M201" s="86">
        <v>13</v>
      </c>
      <c r="N201" s="86">
        <v>48</v>
      </c>
    </row>
    <row r="202" spans="1:14" ht="12.4" customHeight="1">
      <c r="A202" s="9">
        <v>49</v>
      </c>
      <c r="B202" s="88" t="s">
        <v>89</v>
      </c>
      <c r="C202" s="88" t="s">
        <v>38</v>
      </c>
      <c r="D202" s="86">
        <v>0</v>
      </c>
      <c r="E202" s="86">
        <v>0</v>
      </c>
      <c r="F202" s="86">
        <v>0</v>
      </c>
      <c r="G202" s="87">
        <v>5</v>
      </c>
      <c r="H202" s="87">
        <v>1</v>
      </c>
      <c r="I202" s="87">
        <v>5</v>
      </c>
      <c r="J202" s="87">
        <v>1</v>
      </c>
      <c r="K202" s="86"/>
      <c r="L202" s="86"/>
      <c r="M202" s="86">
        <v>12</v>
      </c>
      <c r="N202" s="86">
        <v>49</v>
      </c>
    </row>
    <row r="203" spans="1:14" ht="12.4" customHeight="1">
      <c r="A203" s="9">
        <v>50</v>
      </c>
      <c r="B203" s="88" t="s">
        <v>96</v>
      </c>
      <c r="C203" s="88" t="s">
        <v>38</v>
      </c>
      <c r="D203" s="86">
        <v>0</v>
      </c>
      <c r="E203" s="86">
        <v>0</v>
      </c>
      <c r="F203" s="86">
        <v>0</v>
      </c>
      <c r="G203" s="86">
        <v>0</v>
      </c>
      <c r="H203" s="87">
        <v>1</v>
      </c>
      <c r="I203" s="87">
        <v>1</v>
      </c>
      <c r="J203" s="87">
        <v>10</v>
      </c>
      <c r="K203" s="86"/>
      <c r="L203" s="86"/>
      <c r="M203" s="86">
        <v>12</v>
      </c>
      <c r="N203" s="86">
        <v>50</v>
      </c>
    </row>
    <row r="204" spans="1:14" ht="12.4" customHeight="1">
      <c r="A204" s="9">
        <v>51</v>
      </c>
      <c r="B204" s="88" t="s">
        <v>97</v>
      </c>
      <c r="C204" s="88" t="s">
        <v>30</v>
      </c>
      <c r="D204" s="86">
        <v>0</v>
      </c>
      <c r="E204" s="86">
        <v>0</v>
      </c>
      <c r="F204" s="86">
        <v>0</v>
      </c>
      <c r="G204" s="87">
        <v>9</v>
      </c>
      <c r="H204" s="86">
        <v>0</v>
      </c>
      <c r="I204" s="87">
        <v>2</v>
      </c>
      <c r="J204" s="87">
        <v>1</v>
      </c>
      <c r="K204" s="86"/>
      <c r="L204" s="86"/>
      <c r="M204" s="86">
        <v>12</v>
      </c>
      <c r="N204" s="86">
        <v>51</v>
      </c>
    </row>
    <row r="205" spans="1:14" ht="12.4" customHeight="1">
      <c r="A205" s="9">
        <v>52</v>
      </c>
      <c r="B205" s="88" t="s">
        <v>444</v>
      </c>
      <c r="C205" s="88" t="s">
        <v>10</v>
      </c>
      <c r="D205" s="104"/>
      <c r="E205" s="104"/>
      <c r="F205" s="104"/>
      <c r="G205" s="104"/>
      <c r="H205" s="104"/>
      <c r="I205" s="104"/>
      <c r="J205" s="104"/>
      <c r="K205" s="2">
        <v>12</v>
      </c>
      <c r="L205" s="104"/>
      <c r="M205" s="2">
        <f>SUM(K205:L205)</f>
        <v>12</v>
      </c>
      <c r="N205" s="86">
        <v>52</v>
      </c>
    </row>
    <row r="206" spans="1:14" ht="12.4" customHeight="1">
      <c r="A206" s="9">
        <v>53</v>
      </c>
      <c r="B206" s="88" t="s">
        <v>364</v>
      </c>
      <c r="C206" s="88" t="s">
        <v>15</v>
      </c>
      <c r="D206" s="87">
        <v>4</v>
      </c>
      <c r="E206" s="87">
        <v>6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/>
      <c r="L206" s="86"/>
      <c r="M206" s="86">
        <v>10</v>
      </c>
      <c r="N206" s="86">
        <v>53</v>
      </c>
    </row>
    <row r="207" spans="1:14" ht="12.4" customHeight="1">
      <c r="A207" s="9">
        <v>54</v>
      </c>
      <c r="B207" s="88" t="s">
        <v>83</v>
      </c>
      <c r="C207" s="88" t="s">
        <v>35</v>
      </c>
      <c r="D207" s="86">
        <v>0</v>
      </c>
      <c r="E207" s="86">
        <v>0</v>
      </c>
      <c r="F207" s="86">
        <v>0</v>
      </c>
      <c r="G207" s="86">
        <v>0</v>
      </c>
      <c r="H207" s="87">
        <v>8</v>
      </c>
      <c r="I207" s="87">
        <v>1</v>
      </c>
      <c r="J207" s="87">
        <v>1</v>
      </c>
      <c r="K207" s="86"/>
      <c r="L207" s="86"/>
      <c r="M207" s="86">
        <v>10</v>
      </c>
      <c r="N207" s="86">
        <v>54</v>
      </c>
    </row>
    <row r="208" spans="1:14" ht="12.4" customHeight="1">
      <c r="A208" s="9">
        <v>55</v>
      </c>
      <c r="B208" s="88" t="s">
        <v>445</v>
      </c>
      <c r="C208" s="88" t="s">
        <v>10</v>
      </c>
      <c r="D208" s="104"/>
      <c r="E208" s="104"/>
      <c r="F208" s="104"/>
      <c r="G208" s="104"/>
      <c r="H208" s="104"/>
      <c r="I208" s="104"/>
      <c r="J208" s="104"/>
      <c r="K208" s="2">
        <v>10</v>
      </c>
      <c r="L208" s="104"/>
      <c r="M208" s="2">
        <f>SUM(K208:L208)</f>
        <v>10</v>
      </c>
      <c r="N208" s="86">
        <v>55</v>
      </c>
    </row>
    <row r="209" spans="1:14" ht="12.4" customHeight="1">
      <c r="A209" s="9">
        <v>56</v>
      </c>
      <c r="B209" s="88" t="s">
        <v>365</v>
      </c>
      <c r="C209" s="88" t="s">
        <v>15</v>
      </c>
      <c r="D209" s="87">
        <v>3</v>
      </c>
      <c r="E209" s="86">
        <v>0</v>
      </c>
      <c r="F209" s="87">
        <v>5</v>
      </c>
      <c r="G209" s="86">
        <v>0</v>
      </c>
      <c r="H209" s="86">
        <v>0</v>
      </c>
      <c r="I209" s="86">
        <v>0</v>
      </c>
      <c r="J209" s="86">
        <v>0</v>
      </c>
      <c r="K209" s="86"/>
      <c r="L209" s="86"/>
      <c r="M209" s="86">
        <v>8</v>
      </c>
      <c r="N209" s="86">
        <v>56</v>
      </c>
    </row>
    <row r="210" spans="1:14" ht="12.4" customHeight="1">
      <c r="A210" s="9">
        <v>57</v>
      </c>
      <c r="B210" s="88" t="s">
        <v>366</v>
      </c>
      <c r="C210" s="88" t="s">
        <v>13</v>
      </c>
      <c r="D210" s="86">
        <v>0</v>
      </c>
      <c r="E210" s="86">
        <v>0</v>
      </c>
      <c r="F210" s="87">
        <v>6</v>
      </c>
      <c r="G210" s="86">
        <v>0</v>
      </c>
      <c r="H210" s="86">
        <v>0</v>
      </c>
      <c r="I210" s="86">
        <v>0</v>
      </c>
      <c r="J210" s="86">
        <v>0</v>
      </c>
      <c r="K210" s="86"/>
      <c r="L210" s="86"/>
      <c r="M210" s="86">
        <v>6</v>
      </c>
      <c r="N210" s="86">
        <v>57</v>
      </c>
    </row>
    <row r="211" spans="1:14" ht="12.4" customHeight="1">
      <c r="A211" s="9">
        <v>58</v>
      </c>
      <c r="B211" s="88" t="s">
        <v>377</v>
      </c>
      <c r="C211" s="88" t="s">
        <v>35</v>
      </c>
      <c r="D211" s="86">
        <v>0</v>
      </c>
      <c r="E211" s="86">
        <v>0</v>
      </c>
      <c r="F211" s="86">
        <v>0</v>
      </c>
      <c r="G211" s="86">
        <v>0</v>
      </c>
      <c r="H211" s="87">
        <v>1</v>
      </c>
      <c r="I211" s="87">
        <v>4</v>
      </c>
      <c r="J211" s="87">
        <v>1</v>
      </c>
      <c r="K211" s="86"/>
      <c r="L211" s="86"/>
      <c r="M211" s="86">
        <v>6</v>
      </c>
      <c r="N211" s="86">
        <v>58</v>
      </c>
    </row>
    <row r="212" spans="1:14" ht="12.4" customHeight="1">
      <c r="A212" s="9">
        <v>59</v>
      </c>
      <c r="B212" s="88" t="s">
        <v>446</v>
      </c>
      <c r="C212" s="88" t="s">
        <v>15</v>
      </c>
      <c r="D212" s="104"/>
      <c r="E212" s="104"/>
      <c r="F212" s="104"/>
      <c r="G212" s="104"/>
      <c r="H212" s="104"/>
      <c r="I212" s="104"/>
      <c r="J212" s="104"/>
      <c r="K212" s="2">
        <v>3</v>
      </c>
      <c r="L212" s="104"/>
      <c r="M212" s="2">
        <f>SUM(K212:L212)</f>
        <v>3</v>
      </c>
      <c r="N212" s="86">
        <v>59</v>
      </c>
    </row>
    <row r="213" spans="1:14" ht="12.4" customHeight="1">
      <c r="A213" s="9">
        <v>60</v>
      </c>
      <c r="B213" s="88" t="s">
        <v>91</v>
      </c>
      <c r="C213" s="88" t="s">
        <v>10</v>
      </c>
      <c r="D213" s="86">
        <v>0</v>
      </c>
      <c r="E213" s="86">
        <v>0</v>
      </c>
      <c r="F213" s="86">
        <v>0</v>
      </c>
      <c r="G213" s="86">
        <v>0</v>
      </c>
      <c r="H213" s="87">
        <v>1</v>
      </c>
      <c r="I213" s="86">
        <v>0</v>
      </c>
      <c r="J213" s="87">
        <v>1</v>
      </c>
      <c r="K213" s="86"/>
      <c r="L213" s="86"/>
      <c r="M213" s="86">
        <v>2</v>
      </c>
      <c r="N213" s="86">
        <v>60</v>
      </c>
    </row>
    <row r="214" spans="1:14">
      <c r="A214" s="9">
        <v>61</v>
      </c>
      <c r="B214" s="88" t="s">
        <v>95</v>
      </c>
      <c r="C214" s="88" t="s">
        <v>35</v>
      </c>
      <c r="D214" s="86">
        <v>0</v>
      </c>
      <c r="E214" s="86">
        <v>0</v>
      </c>
      <c r="F214" s="86">
        <v>0</v>
      </c>
      <c r="G214" s="86">
        <v>0</v>
      </c>
      <c r="H214" s="87">
        <v>1</v>
      </c>
      <c r="I214" s="87">
        <v>1</v>
      </c>
      <c r="J214" s="86">
        <v>0</v>
      </c>
      <c r="K214" s="86"/>
      <c r="L214" s="86"/>
      <c r="M214" s="86">
        <v>2</v>
      </c>
      <c r="N214" s="86">
        <v>61</v>
      </c>
    </row>
    <row r="215" spans="1:14">
      <c r="A215" s="9">
        <v>62</v>
      </c>
      <c r="B215" s="88" t="s">
        <v>378</v>
      </c>
      <c r="C215" s="88" t="s">
        <v>38</v>
      </c>
      <c r="D215" s="86">
        <v>0</v>
      </c>
      <c r="E215" s="86">
        <v>0</v>
      </c>
      <c r="F215" s="86">
        <v>0</v>
      </c>
      <c r="G215" s="86">
        <v>0</v>
      </c>
      <c r="H215" s="86">
        <v>0</v>
      </c>
      <c r="I215" s="87">
        <v>1</v>
      </c>
      <c r="J215" s="87">
        <v>1</v>
      </c>
      <c r="K215" s="86"/>
      <c r="L215" s="86"/>
      <c r="M215" s="86">
        <v>2</v>
      </c>
      <c r="N215" s="86">
        <v>62</v>
      </c>
    </row>
    <row r="216" spans="1:14">
      <c r="A216" s="9">
        <v>63</v>
      </c>
      <c r="B216" s="88" t="s">
        <v>447</v>
      </c>
      <c r="C216" s="88" t="s">
        <v>10</v>
      </c>
      <c r="D216" s="104"/>
      <c r="E216" s="104"/>
      <c r="F216" s="104"/>
      <c r="G216" s="104"/>
      <c r="H216" s="104"/>
      <c r="I216" s="104"/>
      <c r="J216" s="104"/>
      <c r="K216" s="2">
        <v>2</v>
      </c>
      <c r="L216" s="104"/>
      <c r="M216" s="2">
        <f>SUM(K216:L216)</f>
        <v>2</v>
      </c>
      <c r="N216" s="86">
        <v>63</v>
      </c>
    </row>
    <row r="217" spans="1:14">
      <c r="A217" s="9">
        <v>64</v>
      </c>
      <c r="B217" s="88" t="s">
        <v>368</v>
      </c>
      <c r="C217" s="88" t="s">
        <v>15</v>
      </c>
      <c r="D217" s="86">
        <v>0</v>
      </c>
      <c r="E217" s="86">
        <v>9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/>
      <c r="L217" s="86"/>
      <c r="M217" s="86">
        <v>0</v>
      </c>
      <c r="N217" s="86"/>
    </row>
    <row r="218" spans="1:14">
      <c r="A218" s="9">
        <v>65</v>
      </c>
      <c r="B218" s="88" t="s">
        <v>369</v>
      </c>
      <c r="C218" s="88" t="s">
        <v>15</v>
      </c>
      <c r="D218" s="86">
        <v>0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/>
      <c r="L218" s="86"/>
      <c r="M218" s="86">
        <v>0</v>
      </c>
      <c r="N218" s="86"/>
    </row>
    <row r="219" spans="1:14" s="101" customFormat="1">
      <c r="A219" s="6"/>
      <c r="B219" s="40"/>
      <c r="C219" s="150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</row>
    <row r="220" spans="1:14">
      <c r="A220" s="101"/>
      <c r="B220" s="40"/>
      <c r="C220" s="82" t="s">
        <v>433</v>
      </c>
      <c r="D220" s="82"/>
      <c r="E220" s="82"/>
      <c r="F220" s="82"/>
      <c r="G220" s="82"/>
      <c r="H220" s="82"/>
      <c r="I220" s="82"/>
      <c r="J220" s="82"/>
      <c r="K220" s="101"/>
      <c r="L220" s="101"/>
      <c r="M220" s="101"/>
      <c r="N220" s="101"/>
    </row>
    <row r="221" spans="1:14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</row>
    <row r="222" spans="1:14">
      <c r="A222" s="119" t="s">
        <v>99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"/>
    </row>
    <row r="223" spans="1:14">
      <c r="A223" s="2"/>
      <c r="B223" s="102" t="s">
        <v>7</v>
      </c>
      <c r="C223" s="2" t="s">
        <v>1</v>
      </c>
      <c r="D223" s="114" t="s">
        <v>11</v>
      </c>
      <c r="E223" s="115"/>
      <c r="F223" s="116"/>
      <c r="G223" s="114" t="s">
        <v>299</v>
      </c>
      <c r="H223" s="115"/>
      <c r="I223" s="115"/>
      <c r="J223" s="116"/>
      <c r="K223" s="114" t="s">
        <v>2</v>
      </c>
      <c r="L223" s="116"/>
      <c r="M223" s="96" t="s">
        <v>265</v>
      </c>
      <c r="N223" s="96" t="s">
        <v>267</v>
      </c>
    </row>
    <row r="224" spans="1:14">
      <c r="A224" s="2"/>
      <c r="B224" s="7"/>
      <c r="C224" s="7"/>
      <c r="D224" s="94">
        <v>41411</v>
      </c>
      <c r="E224" s="94">
        <v>41412</v>
      </c>
      <c r="F224" s="94">
        <v>41413</v>
      </c>
      <c r="G224" s="95">
        <v>41439</v>
      </c>
      <c r="H224" s="95">
        <v>41440</v>
      </c>
      <c r="I224" s="95">
        <v>41441</v>
      </c>
      <c r="J224" s="95">
        <v>41443</v>
      </c>
      <c r="K224" s="22">
        <v>41545</v>
      </c>
      <c r="L224" s="22">
        <v>41546</v>
      </c>
      <c r="M224" s="145" t="s">
        <v>266</v>
      </c>
      <c r="N224" s="148"/>
    </row>
    <row r="225" spans="1:14">
      <c r="A225" s="9">
        <v>1</v>
      </c>
      <c r="B225" s="88" t="s">
        <v>382</v>
      </c>
      <c r="C225" s="88" t="s">
        <v>10</v>
      </c>
      <c r="D225" s="87">
        <v>22</v>
      </c>
      <c r="E225" s="86">
        <v>19</v>
      </c>
      <c r="F225" s="87">
        <v>30</v>
      </c>
      <c r="G225" s="87">
        <v>30</v>
      </c>
      <c r="H225" s="86">
        <v>13</v>
      </c>
      <c r="I225" s="86">
        <v>15</v>
      </c>
      <c r="J225" s="87">
        <v>30</v>
      </c>
      <c r="K225" s="87">
        <v>27</v>
      </c>
      <c r="L225" s="87">
        <v>25</v>
      </c>
      <c r="M225" s="86">
        <f>D225+F225+G225+J225+K225+L225</f>
        <v>164</v>
      </c>
      <c r="N225" s="86">
        <v>1</v>
      </c>
    </row>
    <row r="226" spans="1:14">
      <c r="A226" s="9">
        <v>2</v>
      </c>
      <c r="B226" s="88" t="s">
        <v>379</v>
      </c>
      <c r="C226" s="88" t="s">
        <v>13</v>
      </c>
      <c r="D226" s="87">
        <v>25</v>
      </c>
      <c r="E226" s="87">
        <v>30</v>
      </c>
      <c r="F226" s="2">
        <v>20</v>
      </c>
      <c r="G226" s="87">
        <v>21</v>
      </c>
      <c r="H226" s="87">
        <v>30</v>
      </c>
      <c r="I226" s="87">
        <v>23</v>
      </c>
      <c r="J226" s="86">
        <v>22</v>
      </c>
      <c r="K226" s="87">
        <v>30</v>
      </c>
      <c r="L226" s="86">
        <v>21</v>
      </c>
      <c r="M226" s="86">
        <f>D226+E226+G226+H226+I226+K226</f>
        <v>159</v>
      </c>
      <c r="N226" s="86">
        <v>2</v>
      </c>
    </row>
    <row r="227" spans="1:14">
      <c r="A227" s="9">
        <v>3</v>
      </c>
      <c r="B227" s="88" t="s">
        <v>100</v>
      </c>
      <c r="C227" s="88" t="s">
        <v>10</v>
      </c>
      <c r="D227" s="87">
        <v>30</v>
      </c>
      <c r="E227" s="87">
        <v>23</v>
      </c>
      <c r="F227" s="87">
        <v>25</v>
      </c>
      <c r="G227" s="87">
        <v>27</v>
      </c>
      <c r="H227" s="86">
        <v>0</v>
      </c>
      <c r="I227" s="86">
        <v>21</v>
      </c>
      <c r="J227" s="86">
        <v>21</v>
      </c>
      <c r="K227" s="87">
        <v>22</v>
      </c>
      <c r="L227" s="87">
        <v>30</v>
      </c>
      <c r="M227" s="86">
        <f>D227+E227+F227+G227+K227+L227</f>
        <v>157</v>
      </c>
      <c r="N227" s="86">
        <v>3</v>
      </c>
    </row>
    <row r="228" spans="1:14">
      <c r="A228" s="9">
        <v>4</v>
      </c>
      <c r="B228" s="88" t="s">
        <v>390</v>
      </c>
      <c r="C228" s="88" t="s">
        <v>13</v>
      </c>
      <c r="D228" s="86">
        <v>14</v>
      </c>
      <c r="E228" s="87">
        <v>25</v>
      </c>
      <c r="F228" s="87">
        <v>27</v>
      </c>
      <c r="G228" s="87">
        <v>25</v>
      </c>
      <c r="H228" s="87">
        <v>17</v>
      </c>
      <c r="I228" s="86">
        <v>10</v>
      </c>
      <c r="J228" s="87">
        <v>23</v>
      </c>
      <c r="K228" s="86">
        <v>16</v>
      </c>
      <c r="L228" s="87">
        <v>22</v>
      </c>
      <c r="M228" s="86">
        <f>E228+F228+G228+H228+J228+L228</f>
        <v>139</v>
      </c>
      <c r="N228" s="86">
        <v>4</v>
      </c>
    </row>
    <row r="229" spans="1:14">
      <c r="A229" s="9">
        <v>5</v>
      </c>
      <c r="B229" s="88" t="s">
        <v>401</v>
      </c>
      <c r="C229" s="88" t="s">
        <v>30</v>
      </c>
      <c r="D229" s="86">
        <v>0</v>
      </c>
      <c r="E229" s="87">
        <v>20</v>
      </c>
      <c r="F229" s="87">
        <v>19</v>
      </c>
      <c r="G229" s="87">
        <v>23</v>
      </c>
      <c r="H229" s="86">
        <v>18</v>
      </c>
      <c r="I229" s="87">
        <v>30</v>
      </c>
      <c r="J229" s="87">
        <v>19</v>
      </c>
      <c r="K229" s="87">
        <v>23</v>
      </c>
      <c r="L229" s="87">
        <v>20</v>
      </c>
      <c r="M229" s="86">
        <v>129</v>
      </c>
      <c r="N229" s="86">
        <v>5</v>
      </c>
    </row>
    <row r="230" spans="1:14">
      <c r="A230" s="9">
        <v>6</v>
      </c>
      <c r="B230" s="88" t="s">
        <v>380</v>
      </c>
      <c r="C230" s="88" t="s">
        <v>13</v>
      </c>
      <c r="D230" s="87">
        <v>27</v>
      </c>
      <c r="E230" s="86">
        <v>0</v>
      </c>
      <c r="F230" s="87">
        <v>21</v>
      </c>
      <c r="G230" s="86">
        <v>0</v>
      </c>
      <c r="H230" s="87">
        <v>27</v>
      </c>
      <c r="I230" s="86">
        <v>20</v>
      </c>
      <c r="J230" s="87">
        <v>27</v>
      </c>
      <c r="K230" s="86">
        <v>21</v>
      </c>
      <c r="L230" s="87">
        <v>27</v>
      </c>
      <c r="M230" s="86">
        <f>D230+F230+H230+J230+L230</f>
        <v>129</v>
      </c>
      <c r="N230" s="86">
        <v>6</v>
      </c>
    </row>
    <row r="231" spans="1:14">
      <c r="A231" s="9">
        <v>7</v>
      </c>
      <c r="B231" s="88" t="s">
        <v>385</v>
      </c>
      <c r="C231" s="88" t="s">
        <v>15</v>
      </c>
      <c r="D231" s="87">
        <v>19</v>
      </c>
      <c r="E231" s="87">
        <v>27</v>
      </c>
      <c r="F231" s="87">
        <v>22</v>
      </c>
      <c r="G231" s="86">
        <v>17</v>
      </c>
      <c r="H231" s="87">
        <v>23</v>
      </c>
      <c r="I231" s="86">
        <v>0</v>
      </c>
      <c r="J231" s="86">
        <v>8</v>
      </c>
      <c r="K231" s="87">
        <v>19</v>
      </c>
      <c r="L231" s="87">
        <v>17</v>
      </c>
      <c r="M231" s="86">
        <v>116</v>
      </c>
      <c r="N231" s="86">
        <v>7</v>
      </c>
    </row>
    <row r="232" spans="1:14">
      <c r="A232" s="9">
        <v>8</v>
      </c>
      <c r="B232" s="88" t="s">
        <v>384</v>
      </c>
      <c r="C232" s="88" t="s">
        <v>15</v>
      </c>
      <c r="D232" s="87">
        <v>20</v>
      </c>
      <c r="E232" s="87">
        <v>21</v>
      </c>
      <c r="F232" s="86">
        <v>15</v>
      </c>
      <c r="G232" s="86">
        <v>13</v>
      </c>
      <c r="H232" s="86">
        <v>16</v>
      </c>
      <c r="I232" s="87">
        <v>16</v>
      </c>
      <c r="J232" s="87">
        <v>17</v>
      </c>
      <c r="K232" s="87">
        <v>20</v>
      </c>
      <c r="L232" s="87">
        <v>19</v>
      </c>
      <c r="M232" s="86">
        <f>D232+E232+I232+J232+K232+L232</f>
        <v>113</v>
      </c>
      <c r="N232" s="86">
        <v>8</v>
      </c>
    </row>
    <row r="233" spans="1:14">
      <c r="A233" s="9">
        <v>9</v>
      </c>
      <c r="B233" s="88" t="s">
        <v>404</v>
      </c>
      <c r="C233" s="88" t="s">
        <v>35</v>
      </c>
      <c r="D233" s="86">
        <v>0</v>
      </c>
      <c r="E233" s="86">
        <v>0</v>
      </c>
      <c r="F233" s="86">
        <v>0</v>
      </c>
      <c r="G233" s="87">
        <v>20</v>
      </c>
      <c r="H233" s="87">
        <v>15</v>
      </c>
      <c r="I233" s="86">
        <v>0</v>
      </c>
      <c r="J233" s="87">
        <v>12</v>
      </c>
      <c r="K233" s="87">
        <v>25</v>
      </c>
      <c r="L233" s="87">
        <v>23</v>
      </c>
      <c r="M233" s="86">
        <f>G233+H233+J233+K233+L233</f>
        <v>95</v>
      </c>
      <c r="N233" s="86">
        <v>9</v>
      </c>
    </row>
    <row r="234" spans="1:14">
      <c r="A234" s="9">
        <v>10</v>
      </c>
      <c r="B234" s="88" t="s">
        <v>388</v>
      </c>
      <c r="C234" s="88" t="s">
        <v>15</v>
      </c>
      <c r="D234" s="87">
        <v>16</v>
      </c>
      <c r="E234" s="86">
        <v>0</v>
      </c>
      <c r="F234" s="87">
        <v>16</v>
      </c>
      <c r="G234" s="87">
        <v>16</v>
      </c>
      <c r="H234" s="86">
        <v>0</v>
      </c>
      <c r="I234" s="87">
        <v>12</v>
      </c>
      <c r="J234" s="86">
        <v>7</v>
      </c>
      <c r="K234" s="86"/>
      <c r="L234" s="87">
        <v>18</v>
      </c>
      <c r="M234" s="86">
        <f>D234+F234+G234+I234+L234</f>
        <v>78</v>
      </c>
      <c r="N234" s="86">
        <v>10</v>
      </c>
    </row>
    <row r="235" spans="1:14">
      <c r="A235" s="9">
        <v>11</v>
      </c>
      <c r="B235" s="88" t="s">
        <v>398</v>
      </c>
      <c r="C235" s="88" t="s">
        <v>42</v>
      </c>
      <c r="D235" s="86">
        <v>0</v>
      </c>
      <c r="E235" s="86">
        <v>0</v>
      </c>
      <c r="F235" s="86">
        <v>0</v>
      </c>
      <c r="G235" s="86"/>
      <c r="H235" s="87">
        <v>25</v>
      </c>
      <c r="I235" s="87">
        <v>27</v>
      </c>
      <c r="J235" s="87">
        <v>20</v>
      </c>
      <c r="K235" s="86"/>
      <c r="L235" s="86"/>
      <c r="M235" s="86">
        <v>72</v>
      </c>
      <c r="N235" s="86">
        <v>11</v>
      </c>
    </row>
    <row r="236" spans="1:14">
      <c r="A236" s="9">
        <v>12</v>
      </c>
      <c r="B236" s="88" t="s">
        <v>402</v>
      </c>
      <c r="C236" s="88" t="s">
        <v>35</v>
      </c>
      <c r="D236" s="86">
        <v>0</v>
      </c>
      <c r="E236" s="86">
        <v>0</v>
      </c>
      <c r="F236" s="86">
        <v>0</v>
      </c>
      <c r="G236" s="87">
        <v>22</v>
      </c>
      <c r="H236" s="87">
        <v>22</v>
      </c>
      <c r="I236" s="87">
        <v>4</v>
      </c>
      <c r="J236" s="87">
        <v>16</v>
      </c>
      <c r="K236" s="87">
        <v>18</v>
      </c>
      <c r="L236" s="86"/>
      <c r="M236" s="86">
        <v>64</v>
      </c>
      <c r="N236" s="86">
        <v>12</v>
      </c>
    </row>
    <row r="237" spans="1:14">
      <c r="A237" s="9">
        <v>13</v>
      </c>
      <c r="B237" s="88" t="s">
        <v>102</v>
      </c>
      <c r="C237" s="88" t="s">
        <v>35</v>
      </c>
      <c r="D237" s="86">
        <v>0</v>
      </c>
      <c r="E237" s="86">
        <v>0</v>
      </c>
      <c r="F237" s="86">
        <v>0</v>
      </c>
      <c r="G237" s="87">
        <v>19</v>
      </c>
      <c r="H237" s="86">
        <v>0</v>
      </c>
      <c r="I237" s="87">
        <v>22</v>
      </c>
      <c r="J237" s="87">
        <v>18</v>
      </c>
      <c r="K237" s="86"/>
      <c r="L237" s="86"/>
      <c r="M237" s="86">
        <v>59</v>
      </c>
      <c r="N237" s="86">
        <v>13</v>
      </c>
    </row>
    <row r="238" spans="1:14">
      <c r="A238" s="9">
        <v>14</v>
      </c>
      <c r="B238" s="88" t="s">
        <v>391</v>
      </c>
      <c r="C238" s="88" t="s">
        <v>10</v>
      </c>
      <c r="D238" s="87">
        <v>13</v>
      </c>
      <c r="E238" s="87">
        <v>22</v>
      </c>
      <c r="F238" s="87">
        <v>23</v>
      </c>
      <c r="G238" s="86">
        <v>0</v>
      </c>
      <c r="H238" s="86">
        <v>0</v>
      </c>
      <c r="I238" s="86">
        <v>0</v>
      </c>
      <c r="J238" s="86">
        <v>0</v>
      </c>
      <c r="K238" s="86"/>
      <c r="L238" s="86"/>
      <c r="M238" s="86">
        <v>58</v>
      </c>
      <c r="N238" s="86">
        <v>14</v>
      </c>
    </row>
    <row r="239" spans="1:14">
      <c r="A239" s="9">
        <v>15</v>
      </c>
      <c r="B239" s="88" t="s">
        <v>337</v>
      </c>
      <c r="C239" s="88" t="s">
        <v>35</v>
      </c>
      <c r="D239" s="86">
        <v>0</v>
      </c>
      <c r="E239" s="86">
        <v>0</v>
      </c>
      <c r="F239" s="86">
        <v>0</v>
      </c>
      <c r="G239" s="87">
        <v>14</v>
      </c>
      <c r="H239" s="87">
        <v>20</v>
      </c>
      <c r="I239" s="87">
        <v>8</v>
      </c>
      <c r="J239" s="87">
        <v>15</v>
      </c>
      <c r="K239" s="86"/>
      <c r="L239" s="86"/>
      <c r="M239" s="86">
        <v>57</v>
      </c>
      <c r="N239" s="86">
        <v>15</v>
      </c>
    </row>
    <row r="240" spans="1:14">
      <c r="A240" s="9">
        <v>16</v>
      </c>
      <c r="B240" s="88" t="s">
        <v>387</v>
      </c>
      <c r="C240" s="88" t="s">
        <v>10</v>
      </c>
      <c r="D240" s="87">
        <v>17</v>
      </c>
      <c r="E240" s="86">
        <v>0</v>
      </c>
      <c r="F240" s="87">
        <v>13</v>
      </c>
      <c r="G240" s="87">
        <v>18</v>
      </c>
      <c r="H240" s="86">
        <v>0</v>
      </c>
      <c r="I240" s="87">
        <v>5</v>
      </c>
      <c r="J240" s="87">
        <v>1</v>
      </c>
      <c r="K240" s="86"/>
      <c r="L240" s="86"/>
      <c r="M240" s="86">
        <v>54</v>
      </c>
      <c r="N240" s="86">
        <v>16</v>
      </c>
    </row>
    <row r="241" spans="1:14">
      <c r="A241" s="9">
        <v>17</v>
      </c>
      <c r="B241" s="88" t="s">
        <v>399</v>
      </c>
      <c r="C241" s="88" t="s">
        <v>101</v>
      </c>
      <c r="D241" s="86">
        <v>0</v>
      </c>
      <c r="E241" s="86">
        <v>0</v>
      </c>
      <c r="F241" s="86">
        <v>0</v>
      </c>
      <c r="G241" s="86"/>
      <c r="H241" s="87">
        <v>21</v>
      </c>
      <c r="I241" s="87">
        <v>18</v>
      </c>
      <c r="J241" s="87">
        <v>13</v>
      </c>
      <c r="K241" s="86"/>
      <c r="L241" s="86"/>
      <c r="M241" s="86">
        <v>52</v>
      </c>
      <c r="N241" s="86">
        <v>17</v>
      </c>
    </row>
    <row r="242" spans="1:14">
      <c r="A242" s="9">
        <v>18</v>
      </c>
      <c r="B242" s="88" t="s">
        <v>403</v>
      </c>
      <c r="C242" s="88" t="s">
        <v>106</v>
      </c>
      <c r="D242" s="86">
        <v>0</v>
      </c>
      <c r="E242" s="86">
        <v>0</v>
      </c>
      <c r="F242" s="86">
        <v>0</v>
      </c>
      <c r="G242" s="86">
        <v>0</v>
      </c>
      <c r="H242" s="87">
        <v>19</v>
      </c>
      <c r="I242" s="87">
        <v>6</v>
      </c>
      <c r="J242" s="87">
        <v>25</v>
      </c>
      <c r="K242" s="86"/>
      <c r="L242" s="86"/>
      <c r="M242" s="86">
        <v>50</v>
      </c>
      <c r="N242" s="86">
        <v>18</v>
      </c>
    </row>
    <row r="243" spans="1:14">
      <c r="A243" s="9">
        <v>19</v>
      </c>
      <c r="B243" s="88" t="s">
        <v>409</v>
      </c>
      <c r="C243" s="88" t="s">
        <v>101</v>
      </c>
      <c r="D243" s="86">
        <v>0</v>
      </c>
      <c r="E243" s="86">
        <v>0</v>
      </c>
      <c r="F243" s="86">
        <v>0</v>
      </c>
      <c r="G243" s="87">
        <v>7</v>
      </c>
      <c r="H243" s="87">
        <v>9</v>
      </c>
      <c r="I243" s="87">
        <v>19</v>
      </c>
      <c r="J243" s="87">
        <v>10</v>
      </c>
      <c r="K243" s="86"/>
      <c r="L243" s="86"/>
      <c r="M243" s="86">
        <v>45</v>
      </c>
      <c r="N243" s="86">
        <v>19</v>
      </c>
    </row>
    <row r="244" spans="1:14">
      <c r="A244" s="9">
        <v>20</v>
      </c>
      <c r="B244" s="88" t="s">
        <v>406</v>
      </c>
      <c r="C244" s="88" t="s">
        <v>101</v>
      </c>
      <c r="D244" s="86">
        <v>0</v>
      </c>
      <c r="E244" s="86">
        <v>0</v>
      </c>
      <c r="F244" s="86">
        <v>0</v>
      </c>
      <c r="G244" s="87">
        <v>6</v>
      </c>
      <c r="H244" s="87">
        <v>12</v>
      </c>
      <c r="I244" s="87">
        <v>25</v>
      </c>
      <c r="J244" s="87">
        <v>1</v>
      </c>
      <c r="K244" s="86"/>
      <c r="L244" s="86"/>
      <c r="M244" s="86">
        <v>44</v>
      </c>
      <c r="N244" s="86">
        <v>20</v>
      </c>
    </row>
    <row r="245" spans="1:14">
      <c r="A245" s="9">
        <v>21</v>
      </c>
      <c r="B245" s="40" t="s">
        <v>405</v>
      </c>
      <c r="C245" s="88" t="s">
        <v>35</v>
      </c>
      <c r="D245" s="86">
        <v>0</v>
      </c>
      <c r="E245" s="86">
        <v>0</v>
      </c>
      <c r="F245" s="86">
        <v>0</v>
      </c>
      <c r="G245" s="87">
        <v>15</v>
      </c>
      <c r="H245" s="87">
        <v>14</v>
      </c>
      <c r="I245" s="87">
        <v>11</v>
      </c>
      <c r="J245" s="87">
        <v>3</v>
      </c>
      <c r="K245" s="86"/>
      <c r="L245" s="86"/>
      <c r="M245" s="86">
        <v>43</v>
      </c>
      <c r="N245" s="86">
        <v>21</v>
      </c>
    </row>
    <row r="246" spans="1:14">
      <c r="A246" s="9">
        <v>22</v>
      </c>
      <c r="B246" s="88" t="s">
        <v>383</v>
      </c>
      <c r="C246" s="88" t="s">
        <v>10</v>
      </c>
      <c r="D246" s="87">
        <v>21</v>
      </c>
      <c r="E246" s="87">
        <v>18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/>
      <c r="L246" s="86"/>
      <c r="M246" s="86">
        <v>39</v>
      </c>
      <c r="N246" s="86">
        <v>22</v>
      </c>
    </row>
    <row r="247" spans="1:14">
      <c r="A247" s="9">
        <v>23</v>
      </c>
      <c r="B247" s="88" t="s">
        <v>381</v>
      </c>
      <c r="C247" s="88" t="s">
        <v>15</v>
      </c>
      <c r="D247" s="87">
        <v>23</v>
      </c>
      <c r="E247" s="86">
        <v>0</v>
      </c>
      <c r="F247" s="87">
        <v>14</v>
      </c>
      <c r="G247" s="86">
        <v>0</v>
      </c>
      <c r="H247" s="86">
        <v>0</v>
      </c>
      <c r="I247" s="86">
        <v>0</v>
      </c>
      <c r="J247" s="86">
        <v>0</v>
      </c>
      <c r="K247" s="86"/>
      <c r="L247" s="86"/>
      <c r="M247" s="86">
        <v>37</v>
      </c>
      <c r="N247" s="86">
        <v>23</v>
      </c>
    </row>
    <row r="248" spans="1:14">
      <c r="A248" s="9">
        <v>24</v>
      </c>
      <c r="B248" s="88" t="s">
        <v>386</v>
      </c>
      <c r="C248" s="88" t="s">
        <v>13</v>
      </c>
      <c r="D248" s="87">
        <v>18</v>
      </c>
      <c r="E248" s="87">
        <v>8</v>
      </c>
      <c r="F248" s="87">
        <v>11</v>
      </c>
      <c r="G248" s="86"/>
      <c r="H248" s="86">
        <v>0</v>
      </c>
      <c r="I248" s="86">
        <v>0</v>
      </c>
      <c r="J248" s="86">
        <v>0</v>
      </c>
      <c r="K248" s="86"/>
      <c r="L248" s="86"/>
      <c r="M248" s="86">
        <v>37</v>
      </c>
      <c r="N248" s="86">
        <v>24</v>
      </c>
    </row>
    <row r="249" spans="1:14">
      <c r="A249" s="9">
        <v>25</v>
      </c>
      <c r="B249" s="88" t="s">
        <v>407</v>
      </c>
      <c r="C249" s="88" t="s">
        <v>35</v>
      </c>
      <c r="D249" s="86">
        <v>0</v>
      </c>
      <c r="E249" s="86">
        <v>0</v>
      </c>
      <c r="F249" s="86">
        <v>0</v>
      </c>
      <c r="G249" s="87">
        <v>12</v>
      </c>
      <c r="H249" s="87">
        <v>11</v>
      </c>
      <c r="I249" s="87">
        <v>7</v>
      </c>
      <c r="J249" s="87">
        <v>6</v>
      </c>
      <c r="K249" s="86"/>
      <c r="L249" s="86"/>
      <c r="M249" s="86">
        <v>36</v>
      </c>
      <c r="N249" s="86">
        <v>25</v>
      </c>
    </row>
    <row r="250" spans="1:14">
      <c r="A250" s="9">
        <v>26</v>
      </c>
      <c r="B250" s="88" t="s">
        <v>105</v>
      </c>
      <c r="C250" s="88" t="s">
        <v>106</v>
      </c>
      <c r="D250" s="86">
        <v>0</v>
      </c>
      <c r="E250" s="86">
        <v>0</v>
      </c>
      <c r="F250" s="86">
        <v>0</v>
      </c>
      <c r="G250" s="87">
        <v>8</v>
      </c>
      <c r="H250" s="86">
        <v>0</v>
      </c>
      <c r="I250" s="87">
        <v>13</v>
      </c>
      <c r="J250" s="87">
        <v>11</v>
      </c>
      <c r="K250" s="86"/>
      <c r="L250" s="86"/>
      <c r="M250" s="86">
        <v>32</v>
      </c>
      <c r="N250" s="86">
        <v>26</v>
      </c>
    </row>
    <row r="251" spans="1:14">
      <c r="A251" s="9">
        <v>27</v>
      </c>
      <c r="B251" s="88" t="s">
        <v>410</v>
      </c>
      <c r="C251" s="88" t="s">
        <v>30</v>
      </c>
      <c r="D251" s="86">
        <v>0</v>
      </c>
      <c r="E251" s="86">
        <v>0</v>
      </c>
      <c r="F251" s="86">
        <v>0</v>
      </c>
      <c r="G251" s="87">
        <v>9</v>
      </c>
      <c r="H251" s="87">
        <v>8</v>
      </c>
      <c r="I251" s="86">
        <v>0</v>
      </c>
      <c r="J251" s="87">
        <v>14</v>
      </c>
      <c r="K251" s="87">
        <v>10</v>
      </c>
      <c r="L251" s="87">
        <v>14</v>
      </c>
      <c r="M251" s="86">
        <v>31</v>
      </c>
      <c r="N251" s="86">
        <v>27</v>
      </c>
    </row>
    <row r="252" spans="1:14">
      <c r="A252" s="9">
        <v>28</v>
      </c>
      <c r="B252" s="88" t="s">
        <v>411</v>
      </c>
      <c r="C252" s="88" t="s">
        <v>30</v>
      </c>
      <c r="D252" s="86">
        <v>0</v>
      </c>
      <c r="E252" s="86">
        <v>0</v>
      </c>
      <c r="F252" s="86">
        <v>0</v>
      </c>
      <c r="G252" s="86">
        <v>0</v>
      </c>
      <c r="H252" s="87">
        <v>6</v>
      </c>
      <c r="I252" s="87">
        <v>14</v>
      </c>
      <c r="J252" s="87">
        <v>5</v>
      </c>
      <c r="K252" s="87">
        <v>15</v>
      </c>
      <c r="L252" s="87">
        <v>15</v>
      </c>
      <c r="M252" s="86">
        <v>25</v>
      </c>
      <c r="N252" s="86">
        <v>28</v>
      </c>
    </row>
    <row r="253" spans="1:14">
      <c r="A253" s="9">
        <v>29</v>
      </c>
      <c r="B253" s="88" t="s">
        <v>103</v>
      </c>
      <c r="C253" s="88" t="s">
        <v>35</v>
      </c>
      <c r="D253" s="86">
        <v>0</v>
      </c>
      <c r="E253" s="86">
        <v>0</v>
      </c>
      <c r="F253" s="86">
        <v>0</v>
      </c>
      <c r="G253" s="87">
        <v>11</v>
      </c>
      <c r="H253" s="86">
        <v>0</v>
      </c>
      <c r="I253" s="87">
        <v>9</v>
      </c>
      <c r="J253" s="87">
        <v>4</v>
      </c>
      <c r="K253" s="86"/>
      <c r="L253" s="86"/>
      <c r="M253" s="86">
        <v>24</v>
      </c>
      <c r="N253" s="86">
        <v>29</v>
      </c>
    </row>
    <row r="254" spans="1:14">
      <c r="A254" s="9">
        <v>30</v>
      </c>
      <c r="B254" s="88" t="s">
        <v>400</v>
      </c>
      <c r="C254" s="88" t="s">
        <v>15</v>
      </c>
      <c r="D254" s="86">
        <v>6</v>
      </c>
      <c r="E254" s="86">
        <v>0</v>
      </c>
      <c r="F254" s="87">
        <v>12</v>
      </c>
      <c r="G254" s="86">
        <v>0</v>
      </c>
      <c r="H254" s="87">
        <v>7</v>
      </c>
      <c r="I254" s="86">
        <v>0</v>
      </c>
      <c r="J254" s="87">
        <v>1</v>
      </c>
      <c r="K254" s="86"/>
      <c r="L254" s="86"/>
      <c r="M254" s="86">
        <v>20</v>
      </c>
      <c r="N254" s="86">
        <v>30</v>
      </c>
    </row>
    <row r="255" spans="1:14">
      <c r="A255" s="9">
        <v>31</v>
      </c>
      <c r="B255" s="88" t="s">
        <v>408</v>
      </c>
      <c r="C255" s="88" t="s">
        <v>13</v>
      </c>
      <c r="D255" s="86">
        <v>0</v>
      </c>
      <c r="E255" s="86">
        <v>0</v>
      </c>
      <c r="F255" s="86">
        <v>0</v>
      </c>
      <c r="G255" s="86">
        <v>0</v>
      </c>
      <c r="H255" s="87">
        <v>10</v>
      </c>
      <c r="I255" s="86">
        <v>0</v>
      </c>
      <c r="J255" s="87">
        <v>9</v>
      </c>
      <c r="K255" s="86"/>
      <c r="L255" s="86"/>
      <c r="M255" s="86">
        <v>19</v>
      </c>
      <c r="N255" s="86">
        <v>31</v>
      </c>
    </row>
    <row r="256" spans="1:14">
      <c r="A256" s="9">
        <v>32</v>
      </c>
      <c r="B256" s="88" t="s">
        <v>393</v>
      </c>
      <c r="C256" s="88" t="s">
        <v>15</v>
      </c>
      <c r="D256" s="86">
        <v>0</v>
      </c>
      <c r="E256" s="86">
        <v>0</v>
      </c>
      <c r="F256" s="87">
        <v>18</v>
      </c>
      <c r="G256" s="86">
        <v>0</v>
      </c>
      <c r="H256" s="86">
        <v>0</v>
      </c>
      <c r="I256" s="86">
        <v>0</v>
      </c>
      <c r="J256" s="86">
        <v>0</v>
      </c>
      <c r="K256" s="86"/>
      <c r="L256" s="86"/>
      <c r="M256" s="86">
        <v>18</v>
      </c>
      <c r="N256" s="86">
        <v>32</v>
      </c>
    </row>
    <row r="257" spans="1:14">
      <c r="A257" s="9">
        <v>33</v>
      </c>
      <c r="B257" s="88" t="s">
        <v>394</v>
      </c>
      <c r="C257" s="88" t="s">
        <v>13</v>
      </c>
      <c r="D257" s="86">
        <v>0</v>
      </c>
      <c r="E257" s="86">
        <v>0</v>
      </c>
      <c r="F257" s="87">
        <v>17</v>
      </c>
      <c r="G257" s="86">
        <v>0</v>
      </c>
      <c r="H257" s="86">
        <v>0</v>
      </c>
      <c r="I257" s="86">
        <v>0</v>
      </c>
      <c r="J257" s="86">
        <v>0</v>
      </c>
      <c r="K257" s="86"/>
      <c r="L257" s="86"/>
      <c r="M257" s="86">
        <v>17</v>
      </c>
      <c r="N257" s="86">
        <v>33</v>
      </c>
    </row>
    <row r="258" spans="1:14">
      <c r="A258" s="9">
        <v>34</v>
      </c>
      <c r="B258" s="88" t="s">
        <v>448</v>
      </c>
      <c r="C258" s="88" t="s">
        <v>449</v>
      </c>
      <c r="D258" s="7"/>
      <c r="E258" s="7"/>
      <c r="F258" s="7"/>
      <c r="G258" s="15"/>
      <c r="H258" s="7"/>
      <c r="I258" s="7"/>
      <c r="J258" s="7"/>
      <c r="K258" s="87">
        <v>17</v>
      </c>
      <c r="L258" s="7"/>
      <c r="M258" s="2">
        <f>SUM(K258:L258)</f>
        <v>17</v>
      </c>
      <c r="N258" s="86">
        <v>34</v>
      </c>
    </row>
    <row r="259" spans="1:14">
      <c r="A259" s="9">
        <v>35</v>
      </c>
      <c r="B259" s="88" t="s">
        <v>389</v>
      </c>
      <c r="C259" s="88" t="s">
        <v>15</v>
      </c>
      <c r="D259" s="87">
        <v>15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/>
      <c r="L259" s="86"/>
      <c r="M259" s="86">
        <v>15</v>
      </c>
      <c r="N259" s="86">
        <v>35</v>
      </c>
    </row>
    <row r="260" spans="1:14">
      <c r="A260" s="9">
        <v>36</v>
      </c>
      <c r="B260" s="88" t="s">
        <v>104</v>
      </c>
      <c r="C260" s="88" t="s">
        <v>35</v>
      </c>
      <c r="D260" s="86">
        <v>0</v>
      </c>
      <c r="E260" s="86">
        <v>0</v>
      </c>
      <c r="F260" s="86">
        <v>0</v>
      </c>
      <c r="G260" s="87">
        <v>10</v>
      </c>
      <c r="H260" s="86">
        <v>0</v>
      </c>
      <c r="I260" s="87">
        <v>3</v>
      </c>
      <c r="J260" s="87">
        <v>2</v>
      </c>
      <c r="K260" s="86"/>
      <c r="L260" s="86"/>
      <c r="M260" s="86">
        <v>15</v>
      </c>
      <c r="N260" s="86">
        <v>36</v>
      </c>
    </row>
    <row r="261" spans="1:14">
      <c r="A261" s="9">
        <v>37</v>
      </c>
      <c r="B261" s="88" t="s">
        <v>412</v>
      </c>
      <c r="C261" s="88" t="s">
        <v>10</v>
      </c>
      <c r="D261" s="86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7">
        <v>14</v>
      </c>
      <c r="L261" s="86"/>
      <c r="M261" s="86">
        <f>SUM(D261:L261)</f>
        <v>14</v>
      </c>
      <c r="N261" s="86">
        <v>37</v>
      </c>
    </row>
    <row r="262" spans="1:14">
      <c r="A262" s="9">
        <v>38</v>
      </c>
      <c r="B262" s="88" t="s">
        <v>450</v>
      </c>
      <c r="C262" s="88" t="s">
        <v>449</v>
      </c>
      <c r="D262" s="7"/>
      <c r="E262" s="7"/>
      <c r="F262" s="7"/>
      <c r="G262" s="15"/>
      <c r="H262" s="7"/>
      <c r="I262" s="7"/>
      <c r="J262" s="7"/>
      <c r="K262" s="87">
        <v>13</v>
      </c>
      <c r="L262" s="7"/>
      <c r="M262" s="2">
        <f>SUM(K262:L262)</f>
        <v>13</v>
      </c>
      <c r="N262" s="86">
        <v>38</v>
      </c>
    </row>
    <row r="263" spans="1:14">
      <c r="A263" s="9">
        <v>39</v>
      </c>
      <c r="B263" s="88" t="s">
        <v>392</v>
      </c>
      <c r="C263" s="88" t="s">
        <v>15</v>
      </c>
      <c r="D263" s="87">
        <v>12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/>
      <c r="L263" s="86"/>
      <c r="M263" s="86">
        <v>12</v>
      </c>
      <c r="N263" s="86">
        <v>39</v>
      </c>
    </row>
    <row r="264" spans="1:14">
      <c r="A264" s="9">
        <v>40</v>
      </c>
      <c r="B264" s="88" t="s">
        <v>397</v>
      </c>
      <c r="C264" s="88" t="s">
        <v>15</v>
      </c>
      <c r="D264" s="86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7">
        <v>12</v>
      </c>
      <c r="L264" s="86"/>
      <c r="M264" s="86">
        <f>SUM(D264:L264)</f>
        <v>12</v>
      </c>
      <c r="N264" s="86">
        <v>40</v>
      </c>
    </row>
    <row r="265" spans="1:14">
      <c r="A265" s="9">
        <v>41</v>
      </c>
      <c r="B265" s="88" t="s">
        <v>451</v>
      </c>
      <c r="C265" s="88" t="s">
        <v>449</v>
      </c>
      <c r="D265" s="7"/>
      <c r="E265" s="7"/>
      <c r="F265" s="7"/>
      <c r="G265" s="7"/>
      <c r="H265" s="7"/>
      <c r="I265" s="7"/>
      <c r="J265" s="7"/>
      <c r="K265" s="87">
        <v>11</v>
      </c>
      <c r="L265" s="7"/>
      <c r="M265" s="2">
        <f>SUM(K265:L265)</f>
        <v>11</v>
      </c>
      <c r="N265" s="86">
        <v>41</v>
      </c>
    </row>
    <row r="266" spans="1:14">
      <c r="A266" s="9">
        <v>42</v>
      </c>
      <c r="B266" s="88" t="s">
        <v>452</v>
      </c>
      <c r="C266" s="88" t="s">
        <v>10</v>
      </c>
      <c r="D266" s="7"/>
      <c r="E266" s="7"/>
      <c r="F266" s="7"/>
      <c r="G266" s="7"/>
      <c r="H266" s="7"/>
      <c r="I266" s="7"/>
      <c r="J266" s="7"/>
      <c r="K266" s="87">
        <v>9</v>
      </c>
      <c r="L266" s="7"/>
      <c r="M266" s="2">
        <f>SUM(K266:L266)</f>
        <v>9</v>
      </c>
      <c r="N266" s="86">
        <v>42</v>
      </c>
    </row>
    <row r="267" spans="1:14">
      <c r="A267" s="9">
        <v>43</v>
      </c>
      <c r="B267" s="88" t="s">
        <v>395</v>
      </c>
      <c r="C267" s="88" t="s">
        <v>15</v>
      </c>
      <c r="D267" s="86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/>
      <c r="L267" s="86"/>
      <c r="M267" s="86">
        <v>0</v>
      </c>
      <c r="N267" s="86"/>
    </row>
    <row r="268" spans="1:14">
      <c r="A268" s="9">
        <v>44</v>
      </c>
      <c r="B268" s="88" t="s">
        <v>396</v>
      </c>
      <c r="C268" s="88" t="s">
        <v>15</v>
      </c>
      <c r="D268" s="86">
        <v>8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/>
      <c r="L268" s="86"/>
      <c r="M268" s="86">
        <v>0</v>
      </c>
      <c r="N268" s="86"/>
    </row>
    <row r="269" spans="1:14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</row>
    <row r="270" spans="1:14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</row>
    <row r="271" spans="1:14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</row>
    <row r="272" spans="1:14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</row>
  </sheetData>
  <sortState ref="A225:N268">
    <sortCondition descending="1" ref="M225:M268"/>
  </sortState>
  <mergeCells count="33">
    <mergeCell ref="A61:M61"/>
    <mergeCell ref="A62:M62"/>
    <mergeCell ref="A1:M1"/>
    <mergeCell ref="A2:M2"/>
    <mergeCell ref="A3:M3"/>
    <mergeCell ref="D4:F4"/>
    <mergeCell ref="K4:L4"/>
    <mergeCell ref="G4:J4"/>
    <mergeCell ref="D63:F63"/>
    <mergeCell ref="K63:L63"/>
    <mergeCell ref="G63:J63"/>
    <mergeCell ref="A92:M92"/>
    <mergeCell ref="A118:M118"/>
    <mergeCell ref="A93:M93"/>
    <mergeCell ref="D94:F94"/>
    <mergeCell ref="K94:L94"/>
    <mergeCell ref="G94:J94"/>
    <mergeCell ref="D119:F119"/>
    <mergeCell ref="K119:L119"/>
    <mergeCell ref="G119:J119"/>
    <mergeCell ref="A113:M113"/>
    <mergeCell ref="K152:L152"/>
    <mergeCell ref="B116:N116"/>
    <mergeCell ref="G152:J152"/>
    <mergeCell ref="D223:F223"/>
    <mergeCell ref="K223:L223"/>
    <mergeCell ref="G223:J223"/>
    <mergeCell ref="A146:M146"/>
    <mergeCell ref="A147:M147"/>
    <mergeCell ref="A151:M151"/>
    <mergeCell ref="B150:N150"/>
    <mergeCell ref="A222:M222"/>
    <mergeCell ref="D152:F152"/>
  </mergeCells>
  <phoneticPr fontId="1" type="noConversion"/>
  <pageMargins left="0.11811023622047245" right="0.11811023622047245" top="0.19685039370078741" bottom="0.15748031496062992" header="0.15748031496062992" footer="0.1181102362204724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topLeftCell="A4" zoomScaleNormal="100" workbookViewId="0">
      <selection activeCell="B44" sqref="B44"/>
    </sheetView>
  </sheetViews>
  <sheetFormatPr defaultColWidth="8.7109375" defaultRowHeight="12.75"/>
  <cols>
    <col min="1" max="1" width="3.28515625" customWidth="1"/>
    <col min="2" max="2" width="16.85546875" customWidth="1"/>
    <col min="3" max="3" width="15" customWidth="1"/>
    <col min="4" max="4" width="9" customWidth="1"/>
    <col min="5" max="5" width="8.7109375" customWidth="1"/>
    <col min="6" max="6" width="8.85546875" customWidth="1"/>
    <col min="7" max="7" width="9" customWidth="1"/>
    <col min="8" max="8" width="9.140625" customWidth="1"/>
    <col min="9" max="9" width="8.85546875" customWidth="1"/>
    <col min="10" max="10" width="9.140625" customWidth="1"/>
    <col min="11" max="11" width="9" customWidth="1"/>
    <col min="12" max="12" width="8.85546875" customWidth="1"/>
    <col min="13" max="13" width="9.140625" bestFit="1" customWidth="1"/>
    <col min="14" max="14" width="8.7109375" customWidth="1"/>
    <col min="15" max="15" width="8.42578125" customWidth="1"/>
    <col min="16" max="16" width="9.42578125" customWidth="1"/>
    <col min="17" max="17" width="7.42578125" customWidth="1"/>
  </cols>
  <sheetData>
    <row r="1" spans="1:18" ht="20.25">
      <c r="B1" s="28" t="s">
        <v>269</v>
      </c>
      <c r="C1" s="28"/>
      <c r="D1" s="28"/>
      <c r="E1" s="28"/>
      <c r="R1" s="8"/>
    </row>
    <row r="2" spans="1:18" ht="20.25">
      <c r="F2" s="28" t="s">
        <v>261</v>
      </c>
      <c r="G2" s="28"/>
      <c r="H2" s="28"/>
      <c r="R2" s="8"/>
    </row>
    <row r="3" spans="1:18">
      <c r="A3" s="2"/>
      <c r="B3" s="21" t="s">
        <v>0</v>
      </c>
      <c r="C3" s="2" t="s">
        <v>1</v>
      </c>
      <c r="D3" s="136" t="s">
        <v>155</v>
      </c>
      <c r="E3" s="136"/>
      <c r="F3" s="136"/>
      <c r="G3" s="124" t="s">
        <v>167</v>
      </c>
      <c r="H3" s="125"/>
      <c r="I3" s="126"/>
      <c r="J3" s="114" t="s">
        <v>235</v>
      </c>
      <c r="K3" s="115"/>
      <c r="L3" s="115"/>
      <c r="M3" s="116"/>
      <c r="N3" s="136" t="s">
        <v>2</v>
      </c>
      <c r="O3" s="137"/>
      <c r="P3" s="39" t="s">
        <v>265</v>
      </c>
      <c r="Q3" s="20" t="s">
        <v>267</v>
      </c>
      <c r="R3" s="8"/>
    </row>
    <row r="4" spans="1:18" ht="15">
      <c r="A4" s="2"/>
      <c r="B4" s="30" t="s">
        <v>154</v>
      </c>
      <c r="C4" s="21"/>
      <c r="D4" s="72">
        <v>41411</v>
      </c>
      <c r="E4" s="72">
        <v>41412</v>
      </c>
      <c r="F4" s="72">
        <v>41413</v>
      </c>
      <c r="G4" s="72">
        <v>41432</v>
      </c>
      <c r="H4" s="72">
        <v>41433</v>
      </c>
      <c r="I4" s="73">
        <v>41434</v>
      </c>
      <c r="J4" s="74">
        <v>41439</v>
      </c>
      <c r="K4" s="74">
        <v>41440</v>
      </c>
      <c r="L4" s="74">
        <v>41441</v>
      </c>
      <c r="M4" s="74">
        <v>41443</v>
      </c>
      <c r="N4" s="84">
        <v>41545</v>
      </c>
      <c r="O4" s="84">
        <v>41546</v>
      </c>
      <c r="P4" s="39" t="s">
        <v>266</v>
      </c>
      <c r="Q4" s="7"/>
      <c r="R4" s="8"/>
    </row>
    <row r="5" spans="1:18">
      <c r="A5" s="2">
        <v>1</v>
      </c>
      <c r="B5" s="21" t="s">
        <v>3</v>
      </c>
      <c r="C5" s="2" t="s">
        <v>178</v>
      </c>
      <c r="D5" s="38">
        <v>30</v>
      </c>
      <c r="E5" s="38">
        <v>30</v>
      </c>
      <c r="F5" s="38">
        <v>27</v>
      </c>
      <c r="G5" s="43">
        <v>30</v>
      </c>
      <c r="H5" s="11">
        <v>23</v>
      </c>
      <c r="I5" s="11">
        <v>18</v>
      </c>
      <c r="J5" s="11"/>
      <c r="K5" s="11">
        <v>21</v>
      </c>
      <c r="L5" s="106">
        <v>25</v>
      </c>
      <c r="M5" s="38">
        <v>30</v>
      </c>
      <c r="N5" s="4">
        <v>25</v>
      </c>
      <c r="O5" s="105">
        <v>27</v>
      </c>
      <c r="P5" s="4">
        <v>174</v>
      </c>
      <c r="Q5" s="20">
        <v>1</v>
      </c>
      <c r="R5" s="8"/>
    </row>
    <row r="6" spans="1:18">
      <c r="A6" s="2">
        <v>2</v>
      </c>
      <c r="B6" s="21" t="s">
        <v>199</v>
      </c>
      <c r="C6" s="2" t="s">
        <v>159</v>
      </c>
      <c r="D6" s="4"/>
      <c r="E6" s="4"/>
      <c r="F6" s="4"/>
      <c r="G6" s="11">
        <v>20</v>
      </c>
      <c r="H6" s="43">
        <v>25</v>
      </c>
      <c r="I6" s="43">
        <v>30</v>
      </c>
      <c r="J6" s="85">
        <v>23</v>
      </c>
      <c r="K6" s="43">
        <v>30</v>
      </c>
      <c r="L6" s="38">
        <v>27</v>
      </c>
      <c r="M6" s="106">
        <v>23</v>
      </c>
      <c r="N6" s="87">
        <v>30</v>
      </c>
      <c r="O6" s="105">
        <v>30</v>
      </c>
      <c r="P6" s="4">
        <v>172</v>
      </c>
      <c r="Q6" s="20">
        <v>2</v>
      </c>
      <c r="R6" s="8"/>
    </row>
    <row r="7" spans="1:18">
      <c r="A7" s="2">
        <v>3</v>
      </c>
      <c r="B7" s="21" t="s">
        <v>5</v>
      </c>
      <c r="C7" s="2" t="s">
        <v>178</v>
      </c>
      <c r="D7" s="4"/>
      <c r="E7" s="38">
        <v>25</v>
      </c>
      <c r="F7" s="38">
        <v>30</v>
      </c>
      <c r="G7" s="38">
        <v>25</v>
      </c>
      <c r="H7" s="38">
        <v>27</v>
      </c>
      <c r="I7" s="38">
        <v>25</v>
      </c>
      <c r="J7" s="38">
        <v>30</v>
      </c>
      <c r="K7" s="4">
        <v>17</v>
      </c>
      <c r="L7" s="4">
        <v>12</v>
      </c>
      <c r="M7" s="4">
        <v>18</v>
      </c>
      <c r="N7" s="4">
        <v>23</v>
      </c>
      <c r="O7" s="4"/>
      <c r="P7" s="4">
        <f>SUM(E7+F7+G7+I7+J7+H7)</f>
        <v>162</v>
      </c>
      <c r="Q7" s="20">
        <v>3</v>
      </c>
      <c r="R7" s="8"/>
    </row>
    <row r="8" spans="1:18">
      <c r="A8" s="2">
        <v>4</v>
      </c>
      <c r="B8" s="21" t="s">
        <v>226</v>
      </c>
      <c r="C8" s="2" t="s">
        <v>190</v>
      </c>
      <c r="D8" s="4"/>
      <c r="E8" s="4"/>
      <c r="F8" s="4"/>
      <c r="G8" s="11"/>
      <c r="H8" s="43">
        <v>30</v>
      </c>
      <c r="I8" s="43">
        <v>22</v>
      </c>
      <c r="J8" s="11"/>
      <c r="K8" s="43">
        <v>25</v>
      </c>
      <c r="L8" s="38">
        <v>30</v>
      </c>
      <c r="M8" s="106">
        <v>20</v>
      </c>
      <c r="N8" s="87">
        <v>27</v>
      </c>
      <c r="O8" s="105">
        <v>25</v>
      </c>
      <c r="P8" s="4">
        <v>159</v>
      </c>
      <c r="Q8" s="20">
        <v>4</v>
      </c>
      <c r="R8" s="8"/>
    </row>
    <row r="9" spans="1:18">
      <c r="A9" s="2">
        <v>5</v>
      </c>
      <c r="B9" s="21" t="s">
        <v>4</v>
      </c>
      <c r="C9" s="2" t="s">
        <v>190</v>
      </c>
      <c r="D9" s="57">
        <v>27</v>
      </c>
      <c r="E9" s="57">
        <v>27</v>
      </c>
      <c r="F9" s="57">
        <v>25</v>
      </c>
      <c r="G9" s="38">
        <v>21</v>
      </c>
      <c r="H9" s="4"/>
      <c r="I9" s="38">
        <v>21</v>
      </c>
      <c r="J9" s="38">
        <v>21</v>
      </c>
      <c r="K9" s="4">
        <v>16</v>
      </c>
      <c r="L9" s="4">
        <v>14</v>
      </c>
      <c r="M9" s="4">
        <v>21</v>
      </c>
      <c r="N9" s="4">
        <v>21</v>
      </c>
      <c r="O9" s="106">
        <v>20</v>
      </c>
      <c r="P9" s="4">
        <f>SUM(D9+E9+F9+G9+I9+J9)</f>
        <v>142</v>
      </c>
      <c r="Q9" s="20">
        <v>5</v>
      </c>
      <c r="R9" s="8"/>
    </row>
    <row r="10" spans="1:18">
      <c r="A10" s="2">
        <v>6</v>
      </c>
      <c r="B10" s="21" t="s">
        <v>227</v>
      </c>
      <c r="C10" s="2" t="s">
        <v>178</v>
      </c>
      <c r="D10" s="61"/>
      <c r="E10" s="61"/>
      <c r="F10" s="61"/>
      <c r="G10" s="43">
        <v>12</v>
      </c>
      <c r="H10" s="43">
        <v>21</v>
      </c>
      <c r="I10" s="43">
        <v>27</v>
      </c>
      <c r="J10" s="11"/>
      <c r="K10" s="43">
        <v>22</v>
      </c>
      <c r="L10" s="38">
        <v>23</v>
      </c>
      <c r="M10" s="38">
        <v>19</v>
      </c>
      <c r="N10" s="4"/>
      <c r="O10" s="4"/>
      <c r="P10" s="4">
        <f>SUM(G10+H10+I10+K10+L10+M10)</f>
        <v>124</v>
      </c>
      <c r="Q10" s="20">
        <v>6</v>
      </c>
      <c r="R10" s="8"/>
    </row>
    <row r="11" spans="1:18">
      <c r="A11" s="2">
        <v>7</v>
      </c>
      <c r="B11" s="21" t="s">
        <v>220</v>
      </c>
      <c r="C11" s="2" t="s">
        <v>190</v>
      </c>
      <c r="D11" s="61"/>
      <c r="E11" s="61"/>
      <c r="F11" s="61"/>
      <c r="G11" s="43">
        <v>17</v>
      </c>
      <c r="H11" s="43">
        <v>20</v>
      </c>
      <c r="I11" s="43">
        <v>23</v>
      </c>
      <c r="J11" s="43">
        <v>27</v>
      </c>
      <c r="K11" s="43">
        <f>SUM(R11)</f>
        <v>0</v>
      </c>
      <c r="L11" s="4">
        <v>7</v>
      </c>
      <c r="M11" s="38">
        <v>27</v>
      </c>
      <c r="N11" s="4"/>
      <c r="O11" s="4"/>
      <c r="P11" s="4">
        <f>SUM(G11+H11+I11+J11+K11+M11)</f>
        <v>114</v>
      </c>
      <c r="Q11" s="20">
        <v>7</v>
      </c>
      <c r="R11" s="8"/>
    </row>
    <row r="12" spans="1:18">
      <c r="A12" s="2">
        <v>8</v>
      </c>
      <c r="B12" s="21" t="s">
        <v>224</v>
      </c>
      <c r="C12" s="2" t="s">
        <v>223</v>
      </c>
      <c r="D12" s="61"/>
      <c r="E12" s="61"/>
      <c r="F12" s="61"/>
      <c r="G12" s="106">
        <v>11</v>
      </c>
      <c r="H12" s="87">
        <v>17</v>
      </c>
      <c r="I12" s="86">
        <v>8</v>
      </c>
      <c r="J12" s="38">
        <v>18</v>
      </c>
      <c r="K12" s="86">
        <v>8</v>
      </c>
      <c r="L12" s="38">
        <v>18</v>
      </c>
      <c r="M12" s="38">
        <v>12</v>
      </c>
      <c r="N12" s="87">
        <v>19</v>
      </c>
      <c r="O12" s="105">
        <v>22</v>
      </c>
      <c r="P12" s="4">
        <v>106</v>
      </c>
      <c r="Q12" s="20">
        <v>8</v>
      </c>
      <c r="R12" s="8"/>
    </row>
    <row r="13" spans="1:18">
      <c r="A13" s="2">
        <v>9</v>
      </c>
      <c r="B13" s="21" t="s">
        <v>221</v>
      </c>
      <c r="C13" s="2" t="s">
        <v>233</v>
      </c>
      <c r="D13" s="61"/>
      <c r="E13" s="61"/>
      <c r="F13" s="61"/>
      <c r="G13" s="86"/>
      <c r="H13" s="86"/>
      <c r="I13" s="87">
        <v>20</v>
      </c>
      <c r="J13" s="38">
        <v>20</v>
      </c>
      <c r="K13" s="87">
        <v>19</v>
      </c>
      <c r="L13" s="38">
        <v>21</v>
      </c>
      <c r="M13" s="38">
        <v>22</v>
      </c>
      <c r="N13" s="86"/>
      <c r="O13" s="86"/>
      <c r="P13" s="4">
        <f>SUM(I13+J13+K13+L13+M13)</f>
        <v>102</v>
      </c>
      <c r="Q13" s="20">
        <v>9</v>
      </c>
      <c r="R13" s="8"/>
    </row>
    <row r="14" spans="1:18">
      <c r="A14" s="2">
        <v>10</v>
      </c>
      <c r="B14" s="21" t="s">
        <v>283</v>
      </c>
      <c r="C14" s="2" t="s">
        <v>190</v>
      </c>
      <c r="D14" s="61"/>
      <c r="E14" s="61"/>
      <c r="F14" s="61"/>
      <c r="G14" s="11"/>
      <c r="H14" s="85"/>
      <c r="I14" s="43">
        <v>11</v>
      </c>
      <c r="J14" s="85"/>
      <c r="K14" s="43">
        <v>13</v>
      </c>
      <c r="L14" s="38">
        <v>15</v>
      </c>
      <c r="M14" s="4"/>
      <c r="N14" s="87">
        <v>20</v>
      </c>
      <c r="O14" s="105">
        <v>21</v>
      </c>
      <c r="P14" s="4">
        <v>80</v>
      </c>
      <c r="Q14" s="20">
        <v>10</v>
      </c>
      <c r="R14" s="8"/>
    </row>
    <row r="15" spans="1:18">
      <c r="A15" s="2">
        <v>11</v>
      </c>
      <c r="B15" s="21" t="s">
        <v>280</v>
      </c>
      <c r="C15" s="2" t="s">
        <v>190</v>
      </c>
      <c r="D15" s="86"/>
      <c r="E15" s="86"/>
      <c r="F15" s="86"/>
      <c r="G15" s="11"/>
      <c r="H15" s="43">
        <v>15</v>
      </c>
      <c r="I15" s="43">
        <v>15</v>
      </c>
      <c r="J15" s="43">
        <v>15</v>
      </c>
      <c r="K15" s="43">
        <v>9</v>
      </c>
      <c r="L15" s="38">
        <v>11</v>
      </c>
      <c r="M15" s="86"/>
      <c r="N15" s="4"/>
      <c r="O15" s="4"/>
      <c r="P15" s="4">
        <f>SUM(H15+I15+J15+K15+L15)</f>
        <v>65</v>
      </c>
      <c r="Q15" s="20">
        <v>11</v>
      </c>
      <c r="R15" s="8"/>
    </row>
    <row r="16" spans="1:18">
      <c r="A16" s="2">
        <v>12</v>
      </c>
      <c r="B16" s="21" t="s">
        <v>228</v>
      </c>
      <c r="C16" s="2" t="s">
        <v>178</v>
      </c>
      <c r="D16" s="86"/>
      <c r="E16" s="86"/>
      <c r="F16" s="86"/>
      <c r="G16" s="85"/>
      <c r="H16" s="85"/>
      <c r="I16" s="43">
        <v>9</v>
      </c>
      <c r="J16" s="85"/>
      <c r="K16" s="43">
        <v>18</v>
      </c>
      <c r="L16" s="38">
        <v>20</v>
      </c>
      <c r="M16" s="38">
        <v>15</v>
      </c>
      <c r="N16" s="4"/>
      <c r="O16" s="4"/>
      <c r="P16" s="4">
        <f>SUM(I16+K16+L16+M16)</f>
        <v>62</v>
      </c>
      <c r="Q16" s="20">
        <v>12</v>
      </c>
      <c r="R16" s="8"/>
    </row>
    <row r="17" spans="1:18">
      <c r="A17" s="2">
        <v>13</v>
      </c>
      <c r="B17" s="21" t="s">
        <v>169</v>
      </c>
      <c r="C17" s="2" t="s">
        <v>178</v>
      </c>
      <c r="D17" s="86"/>
      <c r="E17" s="86"/>
      <c r="F17" s="86"/>
      <c r="G17" s="86"/>
      <c r="H17" s="86"/>
      <c r="I17" s="86"/>
      <c r="J17" s="87">
        <v>22</v>
      </c>
      <c r="K17" s="87">
        <v>14</v>
      </c>
      <c r="L17" s="38">
        <v>8</v>
      </c>
      <c r="M17" s="87">
        <v>17</v>
      </c>
      <c r="N17" s="86"/>
      <c r="O17" s="86"/>
      <c r="P17" s="4">
        <f>SUM(J17+K17+L17+M17)</f>
        <v>61</v>
      </c>
      <c r="Q17" s="20">
        <v>13</v>
      </c>
      <c r="R17" s="8"/>
    </row>
    <row r="18" spans="1:18">
      <c r="A18" s="2">
        <v>14</v>
      </c>
      <c r="B18" s="21" t="s">
        <v>275</v>
      </c>
      <c r="C18" s="2" t="s">
        <v>159</v>
      </c>
      <c r="D18" s="4"/>
      <c r="E18" s="4"/>
      <c r="F18" s="4"/>
      <c r="G18" s="43">
        <v>16</v>
      </c>
      <c r="H18" s="43">
        <v>22</v>
      </c>
      <c r="I18" s="43">
        <v>19</v>
      </c>
      <c r="J18" s="11"/>
      <c r="K18" s="11"/>
      <c r="L18" s="4"/>
      <c r="M18" s="4"/>
      <c r="N18" s="4"/>
      <c r="O18" s="4"/>
      <c r="P18" s="4">
        <f>SUM(G18+H18+I18)</f>
        <v>57</v>
      </c>
      <c r="Q18" s="20">
        <v>14</v>
      </c>
      <c r="R18" s="8"/>
    </row>
    <row r="19" spans="1:18">
      <c r="A19" s="2">
        <v>15</v>
      </c>
      <c r="B19" s="21" t="s">
        <v>292</v>
      </c>
      <c r="C19" s="2" t="s">
        <v>233</v>
      </c>
      <c r="D19" s="4"/>
      <c r="E19" s="4"/>
      <c r="F19" s="4"/>
      <c r="G19" s="11"/>
      <c r="H19" s="11"/>
      <c r="I19" s="11"/>
      <c r="J19" s="43">
        <v>25</v>
      </c>
      <c r="K19" s="43">
        <v>15</v>
      </c>
      <c r="L19" s="38">
        <v>13</v>
      </c>
      <c r="M19" s="4"/>
      <c r="N19" s="4"/>
      <c r="O19" s="4"/>
      <c r="P19" s="4">
        <f>SUM(J19+K19+L19)</f>
        <v>53</v>
      </c>
      <c r="Q19" s="20">
        <v>15</v>
      </c>
      <c r="R19" s="8"/>
    </row>
    <row r="20" spans="1:18">
      <c r="A20" s="2">
        <v>16</v>
      </c>
      <c r="B20" s="21" t="s">
        <v>276</v>
      </c>
      <c r="C20" s="2" t="s">
        <v>159</v>
      </c>
      <c r="D20" s="4"/>
      <c r="E20" s="4"/>
      <c r="F20" s="4"/>
      <c r="G20" s="43">
        <v>15</v>
      </c>
      <c r="H20" s="43">
        <v>19</v>
      </c>
      <c r="I20" s="43">
        <v>16</v>
      </c>
      <c r="J20" s="11"/>
      <c r="K20" s="11"/>
      <c r="L20" s="4"/>
      <c r="M20" s="4"/>
      <c r="N20" s="4"/>
      <c r="O20" s="4"/>
      <c r="P20" s="4">
        <f>SUM(G20+H20+I20)</f>
        <v>50</v>
      </c>
      <c r="Q20" s="20">
        <v>16</v>
      </c>
      <c r="R20" s="8"/>
    </row>
    <row r="21" spans="1:18">
      <c r="A21" s="2">
        <v>17</v>
      </c>
      <c r="B21" s="21" t="s">
        <v>277</v>
      </c>
      <c r="C21" s="2" t="s">
        <v>159</v>
      </c>
      <c r="D21" s="4"/>
      <c r="E21" s="4"/>
      <c r="F21" s="4"/>
      <c r="G21" s="43">
        <v>14</v>
      </c>
      <c r="H21" s="43">
        <v>18</v>
      </c>
      <c r="I21" s="43">
        <v>14</v>
      </c>
      <c r="J21" s="11"/>
      <c r="K21" s="11"/>
      <c r="L21" s="4"/>
      <c r="M21" s="4"/>
      <c r="N21" s="4"/>
      <c r="O21" s="4"/>
      <c r="P21" s="4">
        <f>SUM(G21+H21+I21)</f>
        <v>46</v>
      </c>
      <c r="Q21" s="20">
        <v>17</v>
      </c>
      <c r="R21" s="8"/>
    </row>
    <row r="22" spans="1:18">
      <c r="A22" s="2">
        <v>18</v>
      </c>
      <c r="B22" s="21" t="s">
        <v>225</v>
      </c>
      <c r="C22" s="2" t="s">
        <v>223</v>
      </c>
      <c r="D22" s="4"/>
      <c r="E22" s="4"/>
      <c r="F22" s="4"/>
      <c r="G22" s="11"/>
      <c r="H22" s="11"/>
      <c r="I22" s="11"/>
      <c r="J22" s="43">
        <v>16</v>
      </c>
      <c r="K22" s="43">
        <v>11</v>
      </c>
      <c r="L22" s="38">
        <v>19</v>
      </c>
      <c r="M22" s="4"/>
      <c r="N22" s="4"/>
      <c r="O22" s="4"/>
      <c r="P22" s="4">
        <f>SUM(J22+K22+L22)</f>
        <v>46</v>
      </c>
      <c r="Q22" s="20">
        <v>18</v>
      </c>
      <c r="R22" s="8"/>
    </row>
    <row r="23" spans="1:18">
      <c r="A23" s="2">
        <v>19</v>
      </c>
      <c r="B23" s="21" t="s">
        <v>222</v>
      </c>
      <c r="C23" s="2" t="s">
        <v>223</v>
      </c>
      <c r="D23" s="4"/>
      <c r="E23" s="4"/>
      <c r="F23" s="4"/>
      <c r="G23" s="4"/>
      <c r="H23" s="4"/>
      <c r="I23" s="4"/>
      <c r="J23" s="38">
        <v>19</v>
      </c>
      <c r="K23" s="38">
        <v>20</v>
      </c>
      <c r="L23" s="38">
        <v>6</v>
      </c>
      <c r="M23" s="4"/>
      <c r="N23" s="4"/>
      <c r="O23" s="4"/>
      <c r="P23" s="4">
        <f>SUM(J23+K23+L23)</f>
        <v>45</v>
      </c>
      <c r="Q23" s="20">
        <v>19</v>
      </c>
      <c r="R23" s="8"/>
    </row>
    <row r="24" spans="1:18">
      <c r="A24" s="2">
        <v>20</v>
      </c>
      <c r="B24" s="100" t="s">
        <v>200</v>
      </c>
      <c r="C24" s="2" t="s">
        <v>203</v>
      </c>
      <c r="D24" s="4"/>
      <c r="E24" s="4"/>
      <c r="F24" s="4"/>
      <c r="G24" s="85"/>
      <c r="H24" s="85"/>
      <c r="I24" s="85"/>
      <c r="J24" s="11"/>
      <c r="K24" s="11"/>
      <c r="L24" s="4"/>
      <c r="M24" s="4"/>
      <c r="N24" s="87">
        <v>22</v>
      </c>
      <c r="O24" s="105">
        <v>23</v>
      </c>
      <c r="P24" s="4">
        <v>45</v>
      </c>
      <c r="Q24" s="20">
        <v>20</v>
      </c>
      <c r="R24" s="8"/>
    </row>
    <row r="25" spans="1:18">
      <c r="A25" s="2">
        <v>21</v>
      </c>
      <c r="B25" s="44" t="s">
        <v>278</v>
      </c>
      <c r="C25" s="2" t="s">
        <v>190</v>
      </c>
      <c r="D25" s="4"/>
      <c r="E25" s="4"/>
      <c r="F25" s="4"/>
      <c r="G25" s="43">
        <v>13</v>
      </c>
      <c r="H25" s="43">
        <v>16</v>
      </c>
      <c r="I25" s="43">
        <v>13</v>
      </c>
      <c r="J25" s="11"/>
      <c r="K25" s="85"/>
      <c r="L25" s="86"/>
      <c r="M25" s="4"/>
      <c r="N25" s="4"/>
      <c r="O25" s="4"/>
      <c r="P25" s="4">
        <f>SUM(G25+H25+I25)</f>
        <v>42</v>
      </c>
      <c r="Q25" s="20">
        <v>21</v>
      </c>
      <c r="R25" s="8"/>
    </row>
    <row r="26" spans="1:18">
      <c r="A26" s="2">
        <v>22</v>
      </c>
      <c r="B26" s="21" t="s">
        <v>230</v>
      </c>
      <c r="C26" s="2" t="s">
        <v>190</v>
      </c>
      <c r="D26" s="4"/>
      <c r="E26" s="4"/>
      <c r="F26" s="4"/>
      <c r="G26" s="85"/>
      <c r="H26" s="85"/>
      <c r="I26" s="43">
        <v>17</v>
      </c>
      <c r="J26" s="11"/>
      <c r="K26" s="43">
        <v>10</v>
      </c>
      <c r="L26" s="87">
        <v>10</v>
      </c>
      <c r="M26" s="4"/>
      <c r="N26" s="4"/>
      <c r="O26" s="4"/>
      <c r="P26" s="4">
        <f>SUM(I26+K26+L26)</f>
        <v>37</v>
      </c>
      <c r="Q26" s="20">
        <v>22</v>
      </c>
      <c r="R26" s="8"/>
    </row>
    <row r="27" spans="1:18">
      <c r="A27" s="2">
        <v>23</v>
      </c>
      <c r="B27" s="21" t="s">
        <v>273</v>
      </c>
      <c r="C27" s="2" t="s">
        <v>190</v>
      </c>
      <c r="D27" s="4"/>
      <c r="E27" s="4"/>
      <c r="F27" s="4"/>
      <c r="G27" s="43">
        <v>22</v>
      </c>
      <c r="H27" s="43">
        <v>14</v>
      </c>
      <c r="I27" s="11"/>
      <c r="J27" s="11"/>
      <c r="K27" s="85"/>
      <c r="L27" s="86"/>
      <c r="M27" s="86"/>
      <c r="N27" s="4"/>
      <c r="O27" s="4"/>
      <c r="P27" s="4">
        <f>SUM(G27+H27)</f>
        <v>36</v>
      </c>
      <c r="Q27" s="20">
        <v>23</v>
      </c>
      <c r="R27" s="8"/>
    </row>
    <row r="28" spans="1:18">
      <c r="A28" s="2">
        <v>24</v>
      </c>
      <c r="B28" s="21" t="s">
        <v>231</v>
      </c>
      <c r="C28" s="2" t="s">
        <v>190</v>
      </c>
      <c r="D28" s="4"/>
      <c r="E28" s="4"/>
      <c r="F28" s="4"/>
      <c r="G28" s="11"/>
      <c r="H28" s="11"/>
      <c r="I28" s="11"/>
      <c r="J28" s="11"/>
      <c r="K28" s="43">
        <v>6</v>
      </c>
      <c r="L28" s="38">
        <v>9</v>
      </c>
      <c r="M28" s="87">
        <v>16</v>
      </c>
      <c r="N28" s="4"/>
      <c r="O28" s="4"/>
      <c r="P28" s="4">
        <f>SUM(K28+L28+M28)</f>
        <v>31</v>
      </c>
      <c r="Q28" s="20">
        <v>24</v>
      </c>
      <c r="R28" s="8"/>
    </row>
    <row r="29" spans="1:18">
      <c r="A29" s="2">
        <v>25</v>
      </c>
      <c r="B29" s="21" t="s">
        <v>170</v>
      </c>
      <c r="C29" s="2" t="s">
        <v>159</v>
      </c>
      <c r="D29" s="4"/>
      <c r="E29" s="4"/>
      <c r="F29" s="4"/>
      <c r="G29" s="85"/>
      <c r="H29" s="11"/>
      <c r="I29" s="11"/>
      <c r="J29" s="11"/>
      <c r="K29" s="43">
        <v>23</v>
      </c>
      <c r="L29" s="87">
        <v>5</v>
      </c>
      <c r="M29" s="4"/>
      <c r="N29" s="4"/>
      <c r="O29" s="4"/>
      <c r="P29" s="4">
        <f>SUM(K29+L29)</f>
        <v>28</v>
      </c>
      <c r="Q29" s="20">
        <v>25</v>
      </c>
      <c r="R29" s="8"/>
    </row>
    <row r="30" spans="1:18">
      <c r="A30" s="2">
        <v>26</v>
      </c>
      <c r="B30" s="21" t="s">
        <v>270</v>
      </c>
      <c r="C30" s="2" t="s">
        <v>159</v>
      </c>
      <c r="D30" s="4"/>
      <c r="E30" s="4"/>
      <c r="F30" s="4"/>
      <c r="G30" s="43">
        <v>27</v>
      </c>
      <c r="H30" s="11"/>
      <c r="I30" s="11"/>
      <c r="J30" s="11"/>
      <c r="K30" s="11"/>
      <c r="L30" s="4"/>
      <c r="M30" s="86"/>
      <c r="N30" s="4"/>
      <c r="O30" s="4"/>
      <c r="P30" s="4">
        <f>SUM(G30)</f>
        <v>27</v>
      </c>
      <c r="Q30" s="20">
        <v>26</v>
      </c>
      <c r="R30" s="8"/>
    </row>
    <row r="31" spans="1:18">
      <c r="A31" s="2">
        <v>27</v>
      </c>
      <c r="B31" s="21" t="s">
        <v>198</v>
      </c>
      <c r="C31" s="2" t="s">
        <v>159</v>
      </c>
      <c r="D31" s="4"/>
      <c r="E31" s="4"/>
      <c r="F31" s="4"/>
      <c r="G31" s="85"/>
      <c r="H31" s="11"/>
      <c r="I31" s="11"/>
      <c r="J31" s="11"/>
      <c r="K31" s="11"/>
      <c r="L31" s="4"/>
      <c r="M31" s="87">
        <v>25</v>
      </c>
      <c r="N31" s="4"/>
      <c r="O31" s="4"/>
      <c r="P31" s="4">
        <v>25</v>
      </c>
      <c r="Q31" s="20">
        <v>27</v>
      </c>
      <c r="R31" s="8"/>
    </row>
    <row r="32" spans="1:18">
      <c r="A32" s="2">
        <v>28</v>
      </c>
      <c r="B32" s="21" t="s">
        <v>271</v>
      </c>
      <c r="C32" s="2" t="s">
        <v>272</v>
      </c>
      <c r="D32" s="4"/>
      <c r="E32" s="4"/>
      <c r="F32" s="4"/>
      <c r="G32" s="43">
        <v>23</v>
      </c>
      <c r="H32" s="85"/>
      <c r="I32" s="85"/>
      <c r="J32" s="11"/>
      <c r="K32" s="11"/>
      <c r="L32" s="4"/>
      <c r="M32" s="4"/>
      <c r="N32" s="4"/>
      <c r="O32" s="4"/>
      <c r="P32" s="4">
        <f>SUM(G32)</f>
        <v>23</v>
      </c>
      <c r="Q32" s="20">
        <v>28</v>
      </c>
      <c r="R32" s="8"/>
    </row>
    <row r="33" spans="1:18">
      <c r="A33" s="2">
        <v>29</v>
      </c>
      <c r="B33" s="21" t="s">
        <v>281</v>
      </c>
      <c r="C33" s="2" t="s">
        <v>190</v>
      </c>
      <c r="D33" s="4"/>
      <c r="E33" s="4"/>
      <c r="F33" s="86"/>
      <c r="G33" s="85"/>
      <c r="H33" s="43">
        <v>13</v>
      </c>
      <c r="I33" s="43">
        <v>10</v>
      </c>
      <c r="J33" s="85"/>
      <c r="K33" s="85"/>
      <c r="L33" s="4"/>
      <c r="M33" s="4"/>
      <c r="N33" s="4"/>
      <c r="O33" s="4"/>
      <c r="P33" s="4">
        <f>SUM(H33+I33)</f>
        <v>23</v>
      </c>
      <c r="Q33" s="20">
        <v>29</v>
      </c>
      <c r="R33" s="8"/>
    </row>
    <row r="34" spans="1:18">
      <c r="A34" s="2">
        <v>30</v>
      </c>
      <c r="B34" s="65" t="s">
        <v>6</v>
      </c>
      <c r="C34" s="2" t="s">
        <v>197</v>
      </c>
      <c r="D34" s="4"/>
      <c r="E34" s="4">
        <v>23</v>
      </c>
      <c r="F34" s="2"/>
      <c r="G34" s="86"/>
      <c r="H34" s="86"/>
      <c r="I34" s="86"/>
      <c r="J34" s="86"/>
      <c r="K34" s="86"/>
      <c r="L34" s="86"/>
      <c r="M34" s="4"/>
      <c r="N34" s="4"/>
      <c r="O34" s="4"/>
      <c r="P34" s="4">
        <f>SUM(E34)</f>
        <v>23</v>
      </c>
      <c r="Q34" s="20">
        <v>30</v>
      </c>
      <c r="R34" s="8"/>
    </row>
    <row r="35" spans="1:18">
      <c r="A35" s="2">
        <v>31</v>
      </c>
      <c r="B35" s="21" t="s">
        <v>232</v>
      </c>
      <c r="C35" s="2" t="s">
        <v>159</v>
      </c>
      <c r="D35" s="4"/>
      <c r="E35" s="4"/>
      <c r="F35" s="4"/>
      <c r="G35" s="11"/>
      <c r="H35" s="11"/>
      <c r="I35" s="11"/>
      <c r="J35" s="11"/>
      <c r="K35" s="85"/>
      <c r="L35" s="87">
        <v>22</v>
      </c>
      <c r="M35" s="4"/>
      <c r="N35" s="86"/>
      <c r="O35" s="86"/>
      <c r="P35" s="4">
        <f>SUM(L35)</f>
        <v>22</v>
      </c>
      <c r="Q35" s="20">
        <v>31</v>
      </c>
      <c r="R35" s="8"/>
    </row>
    <row r="36" spans="1:18">
      <c r="A36" s="2">
        <v>32</v>
      </c>
      <c r="B36" s="21" t="s">
        <v>229</v>
      </c>
      <c r="C36" s="2" t="s">
        <v>159</v>
      </c>
      <c r="D36" s="4"/>
      <c r="E36" s="4"/>
      <c r="F36" s="4"/>
      <c r="G36" s="11"/>
      <c r="H36" s="11"/>
      <c r="I36" s="11"/>
      <c r="J36" s="11"/>
      <c r="K36" s="43">
        <v>11</v>
      </c>
      <c r="L36" s="38">
        <v>10</v>
      </c>
      <c r="M36" s="4"/>
      <c r="N36" s="4"/>
      <c r="O36" s="4"/>
      <c r="P36" s="4">
        <f>SUM(K36+L36)</f>
        <v>21</v>
      </c>
      <c r="Q36" s="20">
        <v>32</v>
      </c>
      <c r="R36" s="8"/>
    </row>
    <row r="37" spans="1:18">
      <c r="A37" s="2">
        <v>33</v>
      </c>
      <c r="B37" s="21" t="s">
        <v>12</v>
      </c>
      <c r="C37" s="2" t="s">
        <v>190</v>
      </c>
      <c r="D37" s="4"/>
      <c r="E37" s="4"/>
      <c r="F37" s="4"/>
      <c r="G37" s="43">
        <v>19</v>
      </c>
      <c r="H37" s="11"/>
      <c r="I37" s="11"/>
      <c r="J37" s="11"/>
      <c r="K37" s="11"/>
      <c r="L37" s="4"/>
      <c r="M37" s="4"/>
      <c r="N37" s="4"/>
      <c r="O37" s="4"/>
      <c r="P37" s="4">
        <f>SUM(G37)</f>
        <v>19</v>
      </c>
      <c r="Q37" s="20">
        <v>33</v>
      </c>
      <c r="R37" s="8"/>
    </row>
    <row r="38" spans="1:18">
      <c r="A38" s="2">
        <v>34</v>
      </c>
      <c r="B38" s="21" t="s">
        <v>274</v>
      </c>
      <c r="C38" s="2" t="s">
        <v>159</v>
      </c>
      <c r="D38" s="4"/>
      <c r="E38" s="4"/>
      <c r="F38" s="4"/>
      <c r="G38" s="43">
        <v>18</v>
      </c>
      <c r="H38" s="11"/>
      <c r="I38" s="11"/>
      <c r="J38" s="11"/>
      <c r="K38" s="11"/>
      <c r="L38" s="4"/>
      <c r="M38" s="4"/>
      <c r="N38" s="4"/>
      <c r="O38" s="4"/>
      <c r="P38" s="4">
        <v>18</v>
      </c>
      <c r="Q38" s="20">
        <v>34</v>
      </c>
      <c r="R38" s="8"/>
    </row>
    <row r="39" spans="1:18">
      <c r="A39" s="2">
        <v>35</v>
      </c>
      <c r="B39" s="21" t="s">
        <v>234</v>
      </c>
      <c r="C39" s="2" t="s">
        <v>190</v>
      </c>
      <c r="D39" s="4"/>
      <c r="E39" s="4"/>
      <c r="F39" s="4"/>
      <c r="G39" s="11"/>
      <c r="H39" s="11"/>
      <c r="I39" s="11"/>
      <c r="J39" s="11"/>
      <c r="K39" s="11"/>
      <c r="L39" s="38">
        <v>17</v>
      </c>
      <c r="M39" s="4"/>
      <c r="N39" s="4"/>
      <c r="O39" s="4"/>
      <c r="P39" s="4">
        <f>SUM(L39)</f>
        <v>17</v>
      </c>
      <c r="Q39" s="20">
        <v>35</v>
      </c>
      <c r="R39" s="8"/>
    </row>
    <row r="40" spans="1:18">
      <c r="A40" s="2">
        <v>36</v>
      </c>
      <c r="B40" s="21" t="s">
        <v>282</v>
      </c>
      <c r="C40" s="2" t="s">
        <v>178</v>
      </c>
      <c r="D40" s="4"/>
      <c r="E40" s="4"/>
      <c r="F40" s="4"/>
      <c r="G40" s="11"/>
      <c r="H40" s="11"/>
      <c r="I40" s="43">
        <v>12</v>
      </c>
      <c r="J40" s="11"/>
      <c r="K40" s="11"/>
      <c r="L40" s="4"/>
      <c r="M40" s="4"/>
      <c r="N40" s="4"/>
      <c r="O40" s="4"/>
      <c r="P40" s="4">
        <v>12</v>
      </c>
      <c r="Q40" s="20">
        <v>36</v>
      </c>
      <c r="R40" s="8"/>
    </row>
    <row r="41" spans="1:18">
      <c r="A41" s="2">
        <v>37</v>
      </c>
      <c r="B41" s="21" t="s">
        <v>296</v>
      </c>
      <c r="C41" s="2" t="s">
        <v>159</v>
      </c>
      <c r="D41" s="4"/>
      <c r="E41" s="4"/>
      <c r="F41" s="4"/>
      <c r="G41" s="11"/>
      <c r="H41" s="11"/>
      <c r="I41" s="11"/>
      <c r="J41" s="11"/>
      <c r="K41" s="43">
        <v>12</v>
      </c>
      <c r="L41" s="4"/>
      <c r="M41" s="4"/>
      <c r="N41" s="4"/>
      <c r="O41" s="4"/>
      <c r="P41" s="4">
        <f>SUM(K41)</f>
        <v>12</v>
      </c>
      <c r="Q41" s="20">
        <v>37</v>
      </c>
      <c r="R41" s="8"/>
    </row>
    <row r="42" spans="1:18">
      <c r="A42" s="2">
        <v>38</v>
      </c>
      <c r="B42" s="21" t="s">
        <v>279</v>
      </c>
      <c r="C42" s="2" t="s">
        <v>190</v>
      </c>
      <c r="D42" s="4"/>
      <c r="E42" s="4"/>
      <c r="F42" s="4"/>
      <c r="G42" s="43">
        <v>10</v>
      </c>
      <c r="H42" s="11"/>
      <c r="I42" s="11"/>
      <c r="J42" s="11"/>
      <c r="K42" s="11"/>
      <c r="L42" s="4"/>
      <c r="M42" s="4"/>
      <c r="N42" s="4"/>
      <c r="O42" s="4"/>
      <c r="P42" s="4">
        <f>SUM(G42)</f>
        <v>10</v>
      </c>
      <c r="Q42" s="20">
        <v>38</v>
      </c>
      <c r="R42" s="8"/>
    </row>
    <row r="43" spans="1:18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7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7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7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7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7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7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7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7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7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7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70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7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7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>
      <c r="A70" s="7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>
      <c r="A83" s="8"/>
      <c r="R83" s="8"/>
    </row>
    <row r="84" spans="1:18">
      <c r="A84" s="8"/>
      <c r="R84" s="8"/>
    </row>
    <row r="85" spans="1:18">
      <c r="A85" s="8"/>
      <c r="R85" s="8"/>
    </row>
    <row r="86" spans="1:18">
      <c r="A86" s="8"/>
      <c r="R86" s="8"/>
    </row>
    <row r="87" spans="1:18">
      <c r="A87" s="8"/>
      <c r="R87" s="8"/>
    </row>
    <row r="88" spans="1:18">
      <c r="A88" s="8"/>
      <c r="R88" s="8"/>
    </row>
    <row r="89" spans="1:18">
      <c r="A89" s="8"/>
      <c r="R89" s="8"/>
    </row>
    <row r="90" spans="1:18">
      <c r="A90" s="8"/>
      <c r="R90" s="8"/>
    </row>
    <row r="91" spans="1:18">
      <c r="A91" s="8"/>
      <c r="R91" s="8"/>
    </row>
    <row r="92" spans="1:18">
      <c r="A92" s="8"/>
      <c r="R92" s="8"/>
    </row>
    <row r="93" spans="1:18">
      <c r="A93" s="8"/>
      <c r="R93" s="8"/>
    </row>
    <row r="94" spans="1:18">
      <c r="A94" s="8"/>
      <c r="R94" s="8"/>
    </row>
    <row r="95" spans="1:18">
      <c r="A95" s="8"/>
      <c r="R95" s="8"/>
    </row>
    <row r="96" spans="1:18">
      <c r="A96" s="8"/>
      <c r="R96" s="8"/>
    </row>
    <row r="97" spans="1:18">
      <c r="A97" s="8"/>
      <c r="R97" s="8"/>
    </row>
    <row r="98" spans="1:18">
      <c r="A98" s="8"/>
      <c r="R98" s="8"/>
    </row>
    <row r="99" spans="1:18">
      <c r="A99" s="8"/>
      <c r="R99" s="8"/>
    </row>
    <row r="100" spans="1:18">
      <c r="A100" s="8"/>
      <c r="R100" s="8"/>
    </row>
    <row r="101" spans="1:18">
      <c r="A101" s="8"/>
      <c r="R101" s="8"/>
    </row>
    <row r="102" spans="1:18">
      <c r="A102" s="8"/>
      <c r="R102" s="8"/>
    </row>
    <row r="103" spans="1:18">
      <c r="A103" s="8"/>
      <c r="R103" s="8"/>
    </row>
    <row r="104" spans="1:18">
      <c r="A104" s="8"/>
      <c r="R104" s="8"/>
    </row>
    <row r="105" spans="1:18">
      <c r="A105" s="8"/>
      <c r="R105" s="8"/>
    </row>
    <row r="106" spans="1:18">
      <c r="A106" s="8"/>
      <c r="R106" s="8"/>
    </row>
    <row r="107" spans="1:18">
      <c r="A107" s="8"/>
      <c r="R107" s="8"/>
    </row>
    <row r="108" spans="1:18">
      <c r="A108" s="8"/>
      <c r="R108" s="8"/>
    </row>
    <row r="109" spans="1:18">
      <c r="A109" s="8"/>
      <c r="R109" s="8"/>
    </row>
    <row r="110" spans="1:18">
      <c r="A110" s="8"/>
      <c r="R110" s="8"/>
    </row>
    <row r="111" spans="1:18">
      <c r="A111" s="8"/>
      <c r="R111" s="8"/>
    </row>
    <row r="112" spans="1:18">
      <c r="R112" s="8"/>
    </row>
    <row r="113" spans="18:18">
      <c r="R113" s="8"/>
    </row>
    <row r="114" spans="18:18">
      <c r="R114" s="8"/>
    </row>
    <row r="115" spans="18:18">
      <c r="R115" s="8"/>
    </row>
    <row r="116" spans="18:18">
      <c r="R116" s="8"/>
    </row>
    <row r="117" spans="18:18">
      <c r="R117" s="8"/>
    </row>
    <row r="118" spans="18:18">
      <c r="R118" s="8"/>
    </row>
    <row r="119" spans="18:18">
      <c r="R119" s="8"/>
    </row>
    <row r="120" spans="18:18">
      <c r="R120" s="8"/>
    </row>
    <row r="121" spans="18:18">
      <c r="R121" s="8"/>
    </row>
    <row r="122" spans="18:18">
      <c r="R122" s="8"/>
    </row>
    <row r="123" spans="18:18">
      <c r="R123" s="8"/>
    </row>
    <row r="124" spans="18:18">
      <c r="R124" s="8"/>
    </row>
    <row r="125" spans="18:18">
      <c r="R125" s="8"/>
    </row>
    <row r="126" spans="18:18">
      <c r="R126" s="8"/>
    </row>
    <row r="127" spans="18:18">
      <c r="R127" s="8"/>
    </row>
    <row r="128" spans="18:18">
      <c r="R128" s="8"/>
    </row>
    <row r="129" spans="18:18">
      <c r="R129" s="8"/>
    </row>
    <row r="130" spans="18:18">
      <c r="R130" s="8"/>
    </row>
    <row r="131" spans="18:18">
      <c r="R131" s="8"/>
    </row>
    <row r="132" spans="18:18">
      <c r="R132" s="8"/>
    </row>
    <row r="133" spans="18:18">
      <c r="R133" s="8"/>
    </row>
    <row r="134" spans="18:18">
      <c r="R134" s="8"/>
    </row>
    <row r="135" spans="18:18">
      <c r="R135" s="8"/>
    </row>
    <row r="136" spans="18:18">
      <c r="R136" s="8"/>
    </row>
    <row r="137" spans="18:18">
      <c r="R137" s="8"/>
    </row>
    <row r="138" spans="18:18">
      <c r="R138" s="8"/>
    </row>
    <row r="139" spans="18:18">
      <c r="R139" s="8"/>
    </row>
    <row r="140" spans="18:18">
      <c r="R140" s="8"/>
    </row>
    <row r="141" spans="18:18">
      <c r="R141" s="8"/>
    </row>
    <row r="142" spans="18:18">
      <c r="R142" s="8"/>
    </row>
    <row r="143" spans="18:18">
      <c r="R143" s="8"/>
    </row>
    <row r="144" spans="18:18">
      <c r="R144" s="8"/>
    </row>
    <row r="145" spans="18:18">
      <c r="R145" s="8"/>
    </row>
    <row r="146" spans="18:18">
      <c r="R146" s="8"/>
    </row>
    <row r="147" spans="18:18">
      <c r="R147" s="8"/>
    </row>
    <row r="186" spans="18:18">
      <c r="R186" s="8"/>
    </row>
    <row r="187" spans="18:18">
      <c r="R187" s="8"/>
    </row>
    <row r="188" spans="18:18">
      <c r="R188" s="8"/>
    </row>
    <row r="189" spans="18:18">
      <c r="R189" s="8"/>
    </row>
    <row r="190" spans="18:18">
      <c r="R190" s="8"/>
    </row>
    <row r="191" spans="18:18">
      <c r="R191" s="8"/>
    </row>
    <row r="192" spans="18:18">
      <c r="R192" s="8"/>
    </row>
    <row r="193" spans="18:18">
      <c r="R193" s="8"/>
    </row>
    <row r="194" spans="18:18">
      <c r="R194" s="8"/>
    </row>
    <row r="195" spans="18:18">
      <c r="R195" s="8"/>
    </row>
    <row r="196" spans="18:18">
      <c r="R196" s="8"/>
    </row>
    <row r="197" spans="18:18">
      <c r="R197" s="8"/>
    </row>
    <row r="198" spans="18:18">
      <c r="R198" s="8"/>
    </row>
    <row r="199" spans="18:18">
      <c r="R199" s="8"/>
    </row>
    <row r="200" spans="18:18">
      <c r="R200" s="8"/>
    </row>
    <row r="201" spans="18:18">
      <c r="R201" s="8"/>
    </row>
    <row r="202" spans="18:18">
      <c r="R202" s="8"/>
    </row>
    <row r="203" spans="18:18">
      <c r="R203" s="8"/>
    </row>
    <row r="204" spans="18:18">
      <c r="R204" s="8"/>
    </row>
    <row r="205" spans="18:18">
      <c r="R205" s="8"/>
    </row>
    <row r="206" spans="18:18">
      <c r="R206" s="8"/>
    </row>
    <row r="207" spans="18:18">
      <c r="R207" s="8"/>
    </row>
    <row r="208" spans="18:18">
      <c r="R208" s="8"/>
    </row>
    <row r="209" spans="18:18">
      <c r="R209" s="8"/>
    </row>
    <row r="210" spans="18:18">
      <c r="R210" s="8"/>
    </row>
    <row r="211" spans="18:18">
      <c r="R211" s="8"/>
    </row>
    <row r="212" spans="18:18">
      <c r="R212" s="8"/>
    </row>
    <row r="213" spans="18:18">
      <c r="R213" s="8"/>
    </row>
    <row r="214" spans="18:18">
      <c r="R214" s="8"/>
    </row>
    <row r="215" spans="18:18">
      <c r="R215" s="8"/>
    </row>
    <row r="216" spans="18:18">
      <c r="R216" s="8"/>
    </row>
    <row r="217" spans="18:18">
      <c r="R217" s="8"/>
    </row>
    <row r="218" spans="18:18">
      <c r="R218" s="8"/>
    </row>
    <row r="219" spans="18:18">
      <c r="R219" s="8"/>
    </row>
    <row r="220" spans="18:18">
      <c r="R220" s="8"/>
    </row>
    <row r="221" spans="18:18">
      <c r="R221" s="8"/>
    </row>
    <row r="222" spans="18:18">
      <c r="R222" s="8"/>
    </row>
    <row r="223" spans="18:18">
      <c r="R223" s="8"/>
    </row>
    <row r="224" spans="18:18">
      <c r="R224" s="8"/>
    </row>
    <row r="225" spans="18:18">
      <c r="R225" s="8"/>
    </row>
    <row r="226" spans="18:18">
      <c r="R226" s="8"/>
    </row>
    <row r="227" spans="18:18">
      <c r="R227" s="8"/>
    </row>
    <row r="228" spans="18:18">
      <c r="R228" s="8"/>
    </row>
    <row r="229" spans="18:18">
      <c r="R229" s="8"/>
    </row>
    <row r="230" spans="18:18">
      <c r="R230" s="8"/>
    </row>
    <row r="231" spans="18:18">
      <c r="R231" s="8"/>
    </row>
    <row r="232" spans="18:18">
      <c r="R232" s="8"/>
    </row>
  </sheetData>
  <autoFilter ref="P3:P42">
    <sortState ref="A4:S41">
      <sortCondition descending="1" ref="R3:R41"/>
    </sortState>
  </autoFilter>
  <sortState ref="A5:P42">
    <sortCondition descending="1" ref="P5:P42"/>
  </sortState>
  <mergeCells count="4">
    <mergeCell ref="N3:O3"/>
    <mergeCell ref="J3:M3"/>
    <mergeCell ref="D3:F3"/>
    <mergeCell ref="G3:I3"/>
  </mergeCells>
  <phoneticPr fontId="1" type="noConversion"/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5"/>
  <sheetViews>
    <sheetView zoomScaleNormal="100" workbookViewId="0">
      <selection activeCell="Q6" sqref="Q6:Q65"/>
    </sheetView>
  </sheetViews>
  <sheetFormatPr defaultColWidth="8.7109375" defaultRowHeight="12.75"/>
  <cols>
    <col min="1" max="1" width="2.42578125" customWidth="1"/>
    <col min="2" max="2" width="16.85546875" customWidth="1"/>
    <col min="3" max="3" width="15.28515625" customWidth="1"/>
    <col min="4" max="13" width="9" bestFit="1" customWidth="1"/>
    <col min="14" max="14" width="9.5703125" customWidth="1"/>
    <col min="15" max="15" width="9.42578125" customWidth="1"/>
    <col min="16" max="16" width="9.7109375" customWidth="1"/>
  </cols>
  <sheetData>
    <row r="2" spans="1:17" ht="15.75">
      <c r="B2" s="118" t="s">
        <v>429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>
      <c r="A3" s="7"/>
    </row>
    <row r="4" spans="1:17">
      <c r="A4" s="7"/>
      <c r="B4" s="68" t="s">
        <v>0</v>
      </c>
      <c r="C4" s="2" t="s">
        <v>1</v>
      </c>
      <c r="D4" s="138" t="s">
        <v>155</v>
      </c>
      <c r="E4" s="138"/>
      <c r="F4" s="138"/>
      <c r="G4" s="139" t="s">
        <v>167</v>
      </c>
      <c r="H4" s="140"/>
      <c r="I4" s="141"/>
      <c r="J4" s="142" t="s">
        <v>235</v>
      </c>
      <c r="K4" s="143"/>
      <c r="L4" s="143"/>
      <c r="M4" s="144"/>
      <c r="N4" s="138" t="s">
        <v>2</v>
      </c>
      <c r="O4" s="137"/>
      <c r="P4" s="2" t="s">
        <v>265</v>
      </c>
      <c r="Q4" s="20" t="s">
        <v>268</v>
      </c>
    </row>
    <row r="5" spans="1:17" ht="15">
      <c r="A5" s="7"/>
      <c r="B5" s="30" t="s">
        <v>236</v>
      </c>
      <c r="C5" s="21"/>
      <c r="D5" s="72">
        <v>41411</v>
      </c>
      <c r="E5" s="72">
        <v>41412</v>
      </c>
      <c r="F5" s="72">
        <v>41413</v>
      </c>
      <c r="G5" s="72">
        <v>41432</v>
      </c>
      <c r="H5" s="72">
        <v>41433</v>
      </c>
      <c r="I5" s="73">
        <v>41434</v>
      </c>
      <c r="J5" s="74">
        <v>41439</v>
      </c>
      <c r="K5" s="74">
        <v>41440</v>
      </c>
      <c r="L5" s="74">
        <v>41441</v>
      </c>
      <c r="M5" s="74">
        <v>41443</v>
      </c>
      <c r="N5" s="84">
        <v>41545</v>
      </c>
      <c r="O5" s="84">
        <v>41546</v>
      </c>
      <c r="P5" s="2" t="s">
        <v>266</v>
      </c>
      <c r="Q5" s="7"/>
    </row>
    <row r="6" spans="1:17">
      <c r="A6" s="21">
        <v>1</v>
      </c>
      <c r="B6" s="68" t="s">
        <v>249</v>
      </c>
      <c r="C6" s="2" t="s">
        <v>159</v>
      </c>
      <c r="D6" s="89"/>
      <c r="E6" s="89"/>
      <c r="F6" s="89"/>
      <c r="G6" s="90">
        <v>30</v>
      </c>
      <c r="H6" s="46">
        <v>30</v>
      </c>
      <c r="I6" s="10"/>
      <c r="J6" s="10"/>
      <c r="K6" s="90">
        <v>30</v>
      </c>
      <c r="L6" s="90">
        <v>27</v>
      </c>
      <c r="M6" s="46">
        <v>30</v>
      </c>
      <c r="N6" s="10"/>
      <c r="O6" s="109">
        <v>30</v>
      </c>
      <c r="P6" s="10">
        <v>177</v>
      </c>
      <c r="Q6" s="111">
        <v>1</v>
      </c>
    </row>
    <row r="7" spans="1:17">
      <c r="A7" s="21">
        <v>2</v>
      </c>
      <c r="B7" s="68" t="s">
        <v>156</v>
      </c>
      <c r="C7" s="2" t="s">
        <v>190</v>
      </c>
      <c r="D7" s="90">
        <v>30</v>
      </c>
      <c r="E7" s="90">
        <v>27</v>
      </c>
      <c r="F7" s="90">
        <v>30</v>
      </c>
      <c r="G7" s="89"/>
      <c r="H7" s="89"/>
      <c r="I7" s="10"/>
      <c r="J7" s="10"/>
      <c r="K7" s="89"/>
      <c r="L7" s="110">
        <v>3</v>
      </c>
      <c r="M7" s="46">
        <v>21</v>
      </c>
      <c r="N7" s="90">
        <v>30</v>
      </c>
      <c r="O7" s="109">
        <v>16</v>
      </c>
      <c r="P7" s="10">
        <v>154</v>
      </c>
      <c r="Q7" s="111">
        <v>2</v>
      </c>
    </row>
    <row r="8" spans="1:17">
      <c r="A8" s="100">
        <v>3</v>
      </c>
      <c r="B8" s="68" t="s">
        <v>157</v>
      </c>
      <c r="C8" s="2" t="s">
        <v>178</v>
      </c>
      <c r="D8" s="46">
        <v>27</v>
      </c>
      <c r="E8" s="46">
        <v>30</v>
      </c>
      <c r="F8" s="46">
        <v>25</v>
      </c>
      <c r="G8" s="10">
        <v>18</v>
      </c>
      <c r="H8" s="90">
        <v>25</v>
      </c>
      <c r="I8" s="10"/>
      <c r="J8" s="10"/>
      <c r="K8" s="10">
        <v>19</v>
      </c>
      <c r="L8" s="110">
        <v>21</v>
      </c>
      <c r="M8" s="46">
        <v>22</v>
      </c>
      <c r="N8" s="89">
        <v>16</v>
      </c>
      <c r="O8" s="109">
        <v>23</v>
      </c>
      <c r="P8" s="10">
        <v>152</v>
      </c>
      <c r="Q8" s="111">
        <v>3</v>
      </c>
    </row>
    <row r="9" spans="1:17">
      <c r="A9" s="100">
        <v>4</v>
      </c>
      <c r="B9" s="68" t="s">
        <v>219</v>
      </c>
      <c r="C9" s="2" t="s">
        <v>190</v>
      </c>
      <c r="D9" s="10"/>
      <c r="E9" s="10"/>
      <c r="F9" s="10"/>
      <c r="G9" s="10"/>
      <c r="H9" s="110">
        <v>17</v>
      </c>
      <c r="I9" s="10"/>
      <c r="J9" s="46">
        <v>23</v>
      </c>
      <c r="K9" s="46">
        <v>18</v>
      </c>
      <c r="L9" s="46">
        <v>17</v>
      </c>
      <c r="M9" s="46">
        <v>25</v>
      </c>
      <c r="N9" s="90">
        <v>27</v>
      </c>
      <c r="O9" s="109">
        <v>22</v>
      </c>
      <c r="P9" s="10">
        <v>132</v>
      </c>
      <c r="Q9" s="111">
        <v>4</v>
      </c>
    </row>
    <row r="10" spans="1:17">
      <c r="A10" s="100">
        <v>5</v>
      </c>
      <c r="B10" s="68" t="s">
        <v>250</v>
      </c>
      <c r="C10" s="2" t="s">
        <v>251</v>
      </c>
      <c r="D10" s="10"/>
      <c r="E10" s="10"/>
      <c r="F10" s="10"/>
      <c r="G10" s="46">
        <v>22</v>
      </c>
      <c r="H10" s="46">
        <v>27</v>
      </c>
      <c r="I10" s="10"/>
      <c r="J10" s="10"/>
      <c r="K10" s="46">
        <v>25</v>
      </c>
      <c r="L10" s="46">
        <v>25</v>
      </c>
      <c r="M10" s="46">
        <v>27</v>
      </c>
      <c r="N10" s="10"/>
      <c r="O10" s="10"/>
      <c r="P10" s="10">
        <f>SUM(G10+H10+K10+L10+M10)</f>
        <v>126</v>
      </c>
      <c r="Q10" s="111">
        <v>5</v>
      </c>
    </row>
    <row r="11" spans="1:17">
      <c r="A11" s="100">
        <v>6</v>
      </c>
      <c r="B11" s="68" t="s">
        <v>237</v>
      </c>
      <c r="C11" s="2" t="s">
        <v>223</v>
      </c>
      <c r="D11" s="89"/>
      <c r="E11" s="89"/>
      <c r="F11" s="89"/>
      <c r="G11" s="90">
        <v>21</v>
      </c>
      <c r="H11" s="90">
        <v>23</v>
      </c>
      <c r="I11" s="89"/>
      <c r="J11" s="90">
        <v>30</v>
      </c>
      <c r="K11" s="110">
        <v>4</v>
      </c>
      <c r="L11" s="90">
        <v>7</v>
      </c>
      <c r="M11" s="89"/>
      <c r="N11" s="90">
        <v>23</v>
      </c>
      <c r="O11" s="109">
        <v>20</v>
      </c>
      <c r="P11" s="10">
        <v>124</v>
      </c>
      <c r="Q11" s="111">
        <v>6</v>
      </c>
    </row>
    <row r="12" spans="1:17">
      <c r="A12" s="100">
        <v>7</v>
      </c>
      <c r="B12" s="68" t="s">
        <v>158</v>
      </c>
      <c r="C12" s="2" t="s">
        <v>159</v>
      </c>
      <c r="D12" s="46">
        <v>25</v>
      </c>
      <c r="E12" s="46">
        <v>18</v>
      </c>
      <c r="F12" s="46">
        <v>20</v>
      </c>
      <c r="G12" s="43">
        <v>23</v>
      </c>
      <c r="H12" s="85">
        <v>16</v>
      </c>
      <c r="I12" s="85"/>
      <c r="J12" s="85"/>
      <c r="K12" s="43">
        <v>21</v>
      </c>
      <c r="L12" s="89">
        <v>1</v>
      </c>
      <c r="M12" s="90">
        <v>14</v>
      </c>
      <c r="N12" s="10"/>
      <c r="O12" s="10"/>
      <c r="P12" s="10">
        <f>SUM(D12+E12+F12+G12+H12+K12)</f>
        <v>123</v>
      </c>
      <c r="Q12" s="111">
        <v>7</v>
      </c>
    </row>
    <row r="13" spans="1:17">
      <c r="A13" s="100">
        <v>8</v>
      </c>
      <c r="B13" s="68" t="s">
        <v>161</v>
      </c>
      <c r="C13" s="2" t="s">
        <v>159</v>
      </c>
      <c r="D13" s="46">
        <v>22</v>
      </c>
      <c r="E13" s="46">
        <v>23</v>
      </c>
      <c r="F13" s="46">
        <v>22</v>
      </c>
      <c r="G13" s="10">
        <v>14</v>
      </c>
      <c r="H13" s="90">
        <v>21</v>
      </c>
      <c r="I13" s="10"/>
      <c r="J13" s="89"/>
      <c r="K13" s="90">
        <v>15</v>
      </c>
      <c r="L13" s="90">
        <v>19</v>
      </c>
      <c r="M13" s="89">
        <v>13</v>
      </c>
      <c r="N13" s="89"/>
      <c r="O13" s="89"/>
      <c r="P13" s="10">
        <f>SUM(D13+E13+F13+H13+K13+L13)</f>
        <v>122</v>
      </c>
      <c r="Q13" s="111">
        <v>8</v>
      </c>
    </row>
    <row r="14" spans="1:17">
      <c r="A14" s="100">
        <v>9</v>
      </c>
      <c r="B14" s="68" t="s">
        <v>288</v>
      </c>
      <c r="C14" s="2" t="s">
        <v>190</v>
      </c>
      <c r="D14" s="10"/>
      <c r="E14" s="10"/>
      <c r="F14" s="10"/>
      <c r="G14" s="89"/>
      <c r="H14" s="46">
        <v>20</v>
      </c>
      <c r="I14" s="10"/>
      <c r="J14" s="46">
        <v>23</v>
      </c>
      <c r="K14" s="90">
        <v>16</v>
      </c>
      <c r="L14" s="110">
        <v>1</v>
      </c>
      <c r="M14" s="90">
        <v>23</v>
      </c>
      <c r="N14" s="90">
        <v>22</v>
      </c>
      <c r="O14" s="109">
        <v>15</v>
      </c>
      <c r="P14" s="10">
        <v>119</v>
      </c>
      <c r="Q14" s="111">
        <v>9</v>
      </c>
    </row>
    <row r="15" spans="1:17">
      <c r="A15" s="100">
        <v>10</v>
      </c>
      <c r="B15" s="68" t="s">
        <v>436</v>
      </c>
      <c r="C15" s="2" t="s">
        <v>190</v>
      </c>
      <c r="D15" s="90">
        <v>20</v>
      </c>
      <c r="E15" s="90">
        <v>21</v>
      </c>
      <c r="F15" s="90">
        <v>21</v>
      </c>
      <c r="G15" s="10"/>
      <c r="H15" s="89"/>
      <c r="I15" s="10">
        <v>11</v>
      </c>
      <c r="J15" s="110">
        <v>15</v>
      </c>
      <c r="K15" s="89">
        <v>14</v>
      </c>
      <c r="L15" s="89">
        <v>1</v>
      </c>
      <c r="M15" s="46">
        <v>19</v>
      </c>
      <c r="N15" s="90">
        <v>17</v>
      </c>
      <c r="O15" s="109">
        <v>18</v>
      </c>
      <c r="P15" s="10">
        <v>116</v>
      </c>
      <c r="Q15" s="111">
        <v>10</v>
      </c>
    </row>
    <row r="16" spans="1:17">
      <c r="A16" s="100">
        <v>11</v>
      </c>
      <c r="B16" s="68" t="s">
        <v>162</v>
      </c>
      <c r="C16" s="2" t="s">
        <v>190</v>
      </c>
      <c r="D16" s="46">
        <v>21</v>
      </c>
      <c r="E16" s="46">
        <v>22</v>
      </c>
      <c r="F16" s="10"/>
      <c r="G16" s="10"/>
      <c r="H16" s="89">
        <v>13</v>
      </c>
      <c r="I16" s="10"/>
      <c r="J16" s="90">
        <v>16</v>
      </c>
      <c r="K16" s="10"/>
      <c r="L16" s="46">
        <v>16</v>
      </c>
      <c r="M16" s="46">
        <v>20</v>
      </c>
      <c r="N16" s="90">
        <v>15</v>
      </c>
      <c r="O16" s="10">
        <v>14</v>
      </c>
      <c r="P16" s="10">
        <v>100</v>
      </c>
      <c r="Q16" s="111">
        <v>11</v>
      </c>
    </row>
    <row r="17" spans="1:17">
      <c r="A17" s="100">
        <v>12</v>
      </c>
      <c r="B17" s="68" t="s">
        <v>166</v>
      </c>
      <c r="C17" s="2" t="s">
        <v>178</v>
      </c>
      <c r="D17" s="10"/>
      <c r="E17" s="90">
        <v>25</v>
      </c>
      <c r="F17" s="90">
        <v>27</v>
      </c>
      <c r="G17" s="10"/>
      <c r="H17" s="10"/>
      <c r="I17" s="10"/>
      <c r="J17" s="89"/>
      <c r="K17" s="89"/>
      <c r="L17" s="89"/>
      <c r="M17" s="89"/>
      <c r="N17" s="90">
        <v>19</v>
      </c>
      <c r="O17" s="109">
        <v>25</v>
      </c>
      <c r="P17" s="10">
        <v>96</v>
      </c>
      <c r="Q17" s="111">
        <v>12</v>
      </c>
    </row>
    <row r="18" spans="1:17">
      <c r="A18" s="100">
        <v>13</v>
      </c>
      <c r="B18" s="68" t="s">
        <v>238</v>
      </c>
      <c r="C18" s="2" t="s">
        <v>233</v>
      </c>
      <c r="D18" s="89"/>
      <c r="E18" s="89"/>
      <c r="F18" s="89"/>
      <c r="G18" s="89"/>
      <c r="H18" s="10"/>
      <c r="I18" s="89"/>
      <c r="J18" s="90">
        <v>27</v>
      </c>
      <c r="K18" s="90">
        <v>27</v>
      </c>
      <c r="L18" s="90">
        <v>18</v>
      </c>
      <c r="M18" s="90">
        <v>17</v>
      </c>
      <c r="N18" s="10"/>
      <c r="O18" s="10"/>
      <c r="P18" s="10">
        <f>SUM(J18+K18+L18+M18)</f>
        <v>89</v>
      </c>
      <c r="Q18" s="111">
        <v>13</v>
      </c>
    </row>
    <row r="19" spans="1:17">
      <c r="A19" s="100">
        <v>14</v>
      </c>
      <c r="B19" s="68" t="s">
        <v>240</v>
      </c>
      <c r="C19" s="2" t="s">
        <v>178</v>
      </c>
      <c r="D19" s="10"/>
      <c r="E19" s="89"/>
      <c r="F19" s="89"/>
      <c r="G19" s="10"/>
      <c r="H19" s="89"/>
      <c r="I19" s="10"/>
      <c r="J19" s="90">
        <v>22</v>
      </c>
      <c r="K19" s="46">
        <v>3</v>
      </c>
      <c r="L19" s="46">
        <v>1</v>
      </c>
      <c r="M19" s="46">
        <v>16</v>
      </c>
      <c r="N19" s="90">
        <v>21</v>
      </c>
      <c r="O19" s="109">
        <v>21</v>
      </c>
      <c r="P19" s="10">
        <v>84</v>
      </c>
      <c r="Q19" s="111">
        <v>14</v>
      </c>
    </row>
    <row r="20" spans="1:17">
      <c r="A20" s="100">
        <v>15</v>
      </c>
      <c r="B20" s="68" t="s">
        <v>163</v>
      </c>
      <c r="C20" s="2" t="s">
        <v>178</v>
      </c>
      <c r="D20" s="90">
        <v>19</v>
      </c>
      <c r="E20" s="46">
        <v>17</v>
      </c>
      <c r="F20" s="46">
        <v>19</v>
      </c>
      <c r="G20" s="90">
        <v>16</v>
      </c>
      <c r="H20" s="10"/>
      <c r="I20" s="90">
        <v>8</v>
      </c>
      <c r="J20" s="10"/>
      <c r="K20" s="10"/>
      <c r="L20" s="10"/>
      <c r="M20" s="10"/>
      <c r="N20" s="89"/>
      <c r="O20" s="89"/>
      <c r="P20" s="10">
        <f>SUM(D20+E20+F20+G20+I20)</f>
        <v>79</v>
      </c>
      <c r="Q20" s="111">
        <v>15</v>
      </c>
    </row>
    <row r="21" spans="1:17">
      <c r="A21" s="100">
        <v>16</v>
      </c>
      <c r="B21" s="68" t="s">
        <v>164</v>
      </c>
      <c r="C21" s="2" t="s">
        <v>159</v>
      </c>
      <c r="D21" s="10"/>
      <c r="E21" s="90">
        <v>20</v>
      </c>
      <c r="F21" s="90">
        <v>23</v>
      </c>
      <c r="G21" s="89"/>
      <c r="H21" s="90">
        <v>14</v>
      </c>
      <c r="I21" s="89"/>
      <c r="J21" s="89"/>
      <c r="K21" s="46">
        <v>22</v>
      </c>
      <c r="L21" s="46">
        <v>14</v>
      </c>
      <c r="M21" s="46">
        <v>14</v>
      </c>
      <c r="N21" s="10"/>
      <c r="O21" s="10"/>
      <c r="P21" s="10">
        <f>SUM(D20+E20+F20+G20+I20)</f>
        <v>79</v>
      </c>
      <c r="Q21" s="111">
        <v>16</v>
      </c>
    </row>
    <row r="22" spans="1:17">
      <c r="A22" s="100">
        <v>17</v>
      </c>
      <c r="B22" s="68" t="s">
        <v>252</v>
      </c>
      <c r="C22" s="2" t="s">
        <v>159</v>
      </c>
      <c r="D22" s="10"/>
      <c r="E22" s="10"/>
      <c r="F22" s="10"/>
      <c r="G22" s="10"/>
      <c r="H22" s="10"/>
      <c r="I22" s="10"/>
      <c r="J22" s="89"/>
      <c r="K22" s="46">
        <v>13</v>
      </c>
      <c r="L22" s="89"/>
      <c r="M22" s="46">
        <v>12</v>
      </c>
      <c r="N22" s="90">
        <v>25</v>
      </c>
      <c r="O22" s="109">
        <v>27</v>
      </c>
      <c r="P22" s="10">
        <v>77</v>
      </c>
      <c r="Q22" s="111">
        <v>17</v>
      </c>
    </row>
    <row r="23" spans="1:17">
      <c r="A23" s="100">
        <v>18</v>
      </c>
      <c r="B23" s="68" t="s">
        <v>287</v>
      </c>
      <c r="C23" s="2" t="s">
        <v>190</v>
      </c>
      <c r="D23" s="10"/>
      <c r="E23" s="10"/>
      <c r="F23" s="10"/>
      <c r="G23" s="90">
        <v>12</v>
      </c>
      <c r="H23" s="10"/>
      <c r="I23" s="90">
        <v>12</v>
      </c>
      <c r="J23" s="46">
        <v>18</v>
      </c>
      <c r="K23" s="46">
        <v>23</v>
      </c>
      <c r="L23" s="46">
        <v>1</v>
      </c>
      <c r="M23" s="46">
        <v>4</v>
      </c>
      <c r="N23" s="89"/>
      <c r="O23" s="89"/>
      <c r="P23" s="10">
        <f>SUM(G23+I23+J23+K23+L23+M23)</f>
        <v>70</v>
      </c>
      <c r="Q23" s="111">
        <v>18</v>
      </c>
    </row>
    <row r="24" spans="1:17">
      <c r="A24" s="100">
        <v>19</v>
      </c>
      <c r="B24" s="68" t="s">
        <v>179</v>
      </c>
      <c r="C24" s="2" t="s">
        <v>178</v>
      </c>
      <c r="D24" s="10"/>
      <c r="E24" s="10"/>
      <c r="F24" s="10"/>
      <c r="G24" s="10"/>
      <c r="H24" s="10"/>
      <c r="I24" s="10"/>
      <c r="J24" s="46">
        <v>19</v>
      </c>
      <c r="K24" s="46">
        <v>22</v>
      </c>
      <c r="L24" s="46">
        <v>20</v>
      </c>
      <c r="M24" s="46">
        <v>2</v>
      </c>
      <c r="N24" s="10"/>
      <c r="O24" s="10"/>
      <c r="P24" s="10">
        <f>SUM(J24+K24+L24+M24)</f>
        <v>63</v>
      </c>
      <c r="Q24" s="111">
        <v>19</v>
      </c>
    </row>
    <row r="25" spans="1:17">
      <c r="A25" s="100">
        <v>20</v>
      </c>
      <c r="B25" s="68" t="s">
        <v>258</v>
      </c>
      <c r="C25" s="2" t="s">
        <v>178</v>
      </c>
      <c r="D25" s="10"/>
      <c r="E25" s="10"/>
      <c r="F25" s="10"/>
      <c r="G25" s="10"/>
      <c r="H25" s="10"/>
      <c r="I25" s="90">
        <v>6</v>
      </c>
      <c r="J25" s="10"/>
      <c r="K25" s="89"/>
      <c r="L25" s="10"/>
      <c r="M25" s="46">
        <v>11</v>
      </c>
      <c r="N25" s="90">
        <v>20</v>
      </c>
      <c r="O25" s="109">
        <v>17</v>
      </c>
      <c r="P25" s="10">
        <v>54</v>
      </c>
      <c r="Q25" s="111">
        <v>20</v>
      </c>
    </row>
    <row r="26" spans="1:17">
      <c r="A26" s="100">
        <v>21</v>
      </c>
      <c r="B26" s="68" t="s">
        <v>244</v>
      </c>
      <c r="C26" s="2" t="s">
        <v>233</v>
      </c>
      <c r="D26" s="10"/>
      <c r="E26" s="10"/>
      <c r="F26" s="10"/>
      <c r="G26" s="10"/>
      <c r="H26" s="10"/>
      <c r="I26" s="10"/>
      <c r="J26" s="46">
        <v>17</v>
      </c>
      <c r="K26" s="46">
        <v>12</v>
      </c>
      <c r="L26" s="46">
        <v>13</v>
      </c>
      <c r="M26" s="46">
        <v>10</v>
      </c>
      <c r="N26" s="10"/>
      <c r="O26" s="10"/>
      <c r="P26" s="10">
        <f>SUM(J26+K26+L26+M26)</f>
        <v>52</v>
      </c>
      <c r="Q26" s="111">
        <v>21</v>
      </c>
    </row>
    <row r="27" spans="1:17">
      <c r="A27" s="100">
        <v>22</v>
      </c>
      <c r="B27" s="68" t="s">
        <v>286</v>
      </c>
      <c r="C27" s="2" t="s">
        <v>178</v>
      </c>
      <c r="D27" s="10"/>
      <c r="E27" s="10"/>
      <c r="F27" s="10"/>
      <c r="G27" s="46">
        <v>17</v>
      </c>
      <c r="H27" s="89"/>
      <c r="I27" s="10"/>
      <c r="J27" s="10"/>
      <c r="K27" s="89"/>
      <c r="L27" s="89"/>
      <c r="M27" s="10"/>
      <c r="N27" s="90">
        <v>14</v>
      </c>
      <c r="O27" s="109">
        <v>19</v>
      </c>
      <c r="P27" s="10">
        <v>50</v>
      </c>
      <c r="Q27" s="111">
        <v>22</v>
      </c>
    </row>
    <row r="28" spans="1:17">
      <c r="A28" s="100">
        <v>23</v>
      </c>
      <c r="B28" s="68" t="s">
        <v>241</v>
      </c>
      <c r="C28" s="2" t="s">
        <v>242</v>
      </c>
      <c r="D28" s="10"/>
      <c r="E28" s="10"/>
      <c r="F28" s="10"/>
      <c r="G28" s="89"/>
      <c r="H28" s="89"/>
      <c r="I28" s="10"/>
      <c r="J28" s="90">
        <v>21</v>
      </c>
      <c r="K28" s="90">
        <v>1</v>
      </c>
      <c r="L28" s="90">
        <v>22</v>
      </c>
      <c r="M28" s="90">
        <v>3</v>
      </c>
      <c r="N28" s="10"/>
      <c r="O28" s="10"/>
      <c r="P28" s="10">
        <f>SUM(J28+K28+L28+M28)</f>
        <v>47</v>
      </c>
      <c r="Q28" s="111">
        <v>23</v>
      </c>
    </row>
    <row r="29" spans="1:17">
      <c r="A29" s="100">
        <v>24</v>
      </c>
      <c r="B29" s="68" t="s">
        <v>253</v>
      </c>
      <c r="C29" s="2" t="s">
        <v>178</v>
      </c>
      <c r="D29" s="10"/>
      <c r="E29" s="10"/>
      <c r="F29" s="10"/>
      <c r="G29" s="90">
        <v>11</v>
      </c>
      <c r="H29" s="90">
        <v>19</v>
      </c>
      <c r="I29" s="10"/>
      <c r="J29" s="10"/>
      <c r="K29" s="46">
        <v>10</v>
      </c>
      <c r="L29" s="46">
        <v>6</v>
      </c>
      <c r="M29" s="89"/>
      <c r="N29" s="10"/>
      <c r="O29" s="10"/>
      <c r="P29" s="10">
        <f>SUM(G29+H29+K29+L29)</f>
        <v>46</v>
      </c>
      <c r="Q29" s="111">
        <v>24</v>
      </c>
    </row>
    <row r="30" spans="1:17">
      <c r="A30" s="100">
        <v>25</v>
      </c>
      <c r="B30" s="68" t="s">
        <v>284</v>
      </c>
      <c r="C30" s="2" t="s">
        <v>190</v>
      </c>
      <c r="D30" s="10"/>
      <c r="E30" s="10"/>
      <c r="F30" s="10"/>
      <c r="G30" s="90">
        <v>27</v>
      </c>
      <c r="H30" s="90">
        <v>18</v>
      </c>
      <c r="I30" s="10"/>
      <c r="J30" s="89"/>
      <c r="K30" s="89"/>
      <c r="L30" s="89"/>
      <c r="M30" s="89"/>
      <c r="N30" s="10"/>
      <c r="O30" s="10"/>
      <c r="P30" s="10">
        <f>SUM(G30+H30)</f>
        <v>45</v>
      </c>
      <c r="Q30" s="111">
        <v>25</v>
      </c>
    </row>
    <row r="31" spans="1:17">
      <c r="A31" s="100">
        <v>26</v>
      </c>
      <c r="B31" s="68" t="s">
        <v>293</v>
      </c>
      <c r="C31" s="2" t="s">
        <v>294</v>
      </c>
      <c r="D31" s="10"/>
      <c r="E31" s="10"/>
      <c r="F31" s="10"/>
      <c r="G31" s="89"/>
      <c r="H31" s="89"/>
      <c r="I31" s="10"/>
      <c r="J31" s="10"/>
      <c r="K31" s="90">
        <v>17</v>
      </c>
      <c r="L31" s="90">
        <v>10</v>
      </c>
      <c r="M31" s="90">
        <v>18</v>
      </c>
      <c r="N31" s="10"/>
      <c r="O31" s="10"/>
      <c r="P31" s="10">
        <f>SUM(K31+L31+M31)</f>
        <v>45</v>
      </c>
      <c r="Q31" s="111">
        <v>26</v>
      </c>
    </row>
    <row r="32" spans="1:17">
      <c r="A32" s="100">
        <v>27</v>
      </c>
      <c r="B32" s="68" t="s">
        <v>246</v>
      </c>
      <c r="C32" s="2" t="s">
        <v>242</v>
      </c>
      <c r="D32" s="10"/>
      <c r="E32" s="89"/>
      <c r="F32" s="89"/>
      <c r="G32" s="10"/>
      <c r="H32" s="10"/>
      <c r="I32" s="10"/>
      <c r="J32" s="90">
        <v>12</v>
      </c>
      <c r="K32" s="90">
        <v>11</v>
      </c>
      <c r="L32" s="90">
        <v>12</v>
      </c>
      <c r="M32" s="90">
        <v>8</v>
      </c>
      <c r="N32" s="10"/>
      <c r="O32" s="10"/>
      <c r="P32" s="10">
        <f>SUM(J32+K32+L32+M32)</f>
        <v>43</v>
      </c>
      <c r="Q32" s="111">
        <v>27</v>
      </c>
    </row>
    <row r="33" spans="1:17">
      <c r="A33" s="100">
        <v>28</v>
      </c>
      <c r="B33" s="68" t="s">
        <v>285</v>
      </c>
      <c r="C33" s="2" t="s">
        <v>190</v>
      </c>
      <c r="D33" s="10"/>
      <c r="E33" s="10"/>
      <c r="F33" s="10"/>
      <c r="G33" s="90">
        <v>19</v>
      </c>
      <c r="H33" s="90">
        <v>22</v>
      </c>
      <c r="I33" s="10"/>
      <c r="J33" s="89"/>
      <c r="K33" s="89"/>
      <c r="L33" s="89"/>
      <c r="M33" s="89"/>
      <c r="N33" s="10"/>
      <c r="O33" s="10"/>
      <c r="P33" s="10">
        <f>SUM(G33+H33)</f>
        <v>41</v>
      </c>
      <c r="Q33" s="111">
        <v>28</v>
      </c>
    </row>
    <row r="34" spans="1:17">
      <c r="A34" s="100">
        <v>29</v>
      </c>
      <c r="B34" s="68" t="s">
        <v>165</v>
      </c>
      <c r="C34" s="2" t="s">
        <v>197</v>
      </c>
      <c r="D34" s="10"/>
      <c r="E34" s="90">
        <v>19</v>
      </c>
      <c r="F34" s="90">
        <v>18</v>
      </c>
      <c r="G34" s="10"/>
      <c r="H34" s="10"/>
      <c r="I34" s="89"/>
      <c r="J34" s="10"/>
      <c r="K34" s="10"/>
      <c r="L34" s="10"/>
      <c r="M34" s="89"/>
      <c r="N34" s="89"/>
      <c r="O34" s="89"/>
      <c r="P34" s="10">
        <f>SUM(E34+F34)</f>
        <v>37</v>
      </c>
      <c r="Q34" s="111">
        <v>29</v>
      </c>
    </row>
    <row r="35" spans="1:17">
      <c r="A35" s="100">
        <v>30</v>
      </c>
      <c r="B35" s="68" t="s">
        <v>291</v>
      </c>
      <c r="C35" s="2" t="s">
        <v>159</v>
      </c>
      <c r="D35" s="10"/>
      <c r="E35" s="10"/>
      <c r="F35" s="10"/>
      <c r="G35" s="89"/>
      <c r="H35" s="10"/>
      <c r="I35" s="89"/>
      <c r="J35" s="90">
        <v>14</v>
      </c>
      <c r="K35" s="90">
        <v>5</v>
      </c>
      <c r="L35" s="90">
        <v>11</v>
      </c>
      <c r="M35" s="90">
        <v>7</v>
      </c>
      <c r="N35" s="10"/>
      <c r="O35" s="10"/>
      <c r="P35" s="10">
        <f>SUM(J35+K35+L35+M35)</f>
        <v>37</v>
      </c>
      <c r="Q35" s="111">
        <v>30</v>
      </c>
    </row>
    <row r="36" spans="1:17">
      <c r="A36" s="100">
        <v>31</v>
      </c>
      <c r="B36" s="68" t="s">
        <v>49</v>
      </c>
      <c r="C36" s="2" t="s">
        <v>190</v>
      </c>
      <c r="D36" s="10"/>
      <c r="E36" s="10"/>
      <c r="F36" s="10"/>
      <c r="G36" s="90">
        <v>25</v>
      </c>
      <c r="H36" s="10"/>
      <c r="I36" s="90">
        <v>10</v>
      </c>
      <c r="J36" s="89"/>
      <c r="K36" s="89"/>
      <c r="L36" s="89"/>
      <c r="M36" s="10"/>
      <c r="N36" s="10"/>
      <c r="O36" s="10"/>
      <c r="P36" s="10">
        <f>SUM(G36+I36)</f>
        <v>35</v>
      </c>
      <c r="Q36" s="111">
        <v>31</v>
      </c>
    </row>
    <row r="37" spans="1:17">
      <c r="A37" s="100">
        <v>32</v>
      </c>
      <c r="B37" s="68" t="s">
        <v>239</v>
      </c>
      <c r="C37" s="2" t="s">
        <v>223</v>
      </c>
      <c r="D37" s="10"/>
      <c r="E37" s="10"/>
      <c r="F37" s="10"/>
      <c r="G37" s="89"/>
      <c r="H37" s="10"/>
      <c r="I37" s="10"/>
      <c r="J37" s="90">
        <v>25</v>
      </c>
      <c r="K37" s="90">
        <v>1</v>
      </c>
      <c r="L37" s="90">
        <v>8</v>
      </c>
      <c r="M37" s="10"/>
      <c r="N37" s="89"/>
      <c r="O37" s="89"/>
      <c r="P37" s="10">
        <f>SUM(J37+K37+L37)</f>
        <v>34</v>
      </c>
      <c r="Q37" s="111">
        <v>32</v>
      </c>
    </row>
    <row r="38" spans="1:17">
      <c r="A38" s="100">
        <v>33</v>
      </c>
      <c r="B38" s="68" t="s">
        <v>243</v>
      </c>
      <c r="C38" s="2" t="s">
        <v>159</v>
      </c>
      <c r="D38" s="10"/>
      <c r="E38" s="10"/>
      <c r="F38" s="10"/>
      <c r="G38" s="10"/>
      <c r="H38" s="46">
        <v>1</v>
      </c>
      <c r="I38" s="10"/>
      <c r="J38" s="46">
        <v>20</v>
      </c>
      <c r="K38" s="10"/>
      <c r="L38" s="10"/>
      <c r="M38" s="46">
        <v>9</v>
      </c>
      <c r="N38" s="10"/>
      <c r="O38" s="10"/>
      <c r="P38" s="10">
        <f>SUM(H38+J38+M38)</f>
        <v>30</v>
      </c>
      <c r="Q38" s="111">
        <v>33</v>
      </c>
    </row>
    <row r="39" spans="1:17">
      <c r="A39" s="100">
        <v>34</v>
      </c>
      <c r="B39" s="68" t="s">
        <v>256</v>
      </c>
      <c r="C39" s="2" t="s">
        <v>159</v>
      </c>
      <c r="D39" s="10"/>
      <c r="E39" s="10"/>
      <c r="F39" s="10"/>
      <c r="G39" s="10"/>
      <c r="H39" s="10"/>
      <c r="I39" s="10"/>
      <c r="J39" s="10"/>
      <c r="K39" s="10"/>
      <c r="L39" s="46">
        <v>30</v>
      </c>
      <c r="M39" s="10"/>
      <c r="N39" s="10"/>
      <c r="O39" s="10"/>
      <c r="P39" s="10">
        <f>SUM(L39)</f>
        <v>30</v>
      </c>
      <c r="Q39" s="111">
        <v>34</v>
      </c>
    </row>
    <row r="40" spans="1:17">
      <c r="A40" s="100">
        <v>35</v>
      </c>
      <c r="B40" s="68" t="s">
        <v>215</v>
      </c>
      <c r="C40" s="2" t="s">
        <v>159</v>
      </c>
      <c r="D40" s="10"/>
      <c r="E40" s="10"/>
      <c r="F40" s="10"/>
      <c r="G40" s="10"/>
      <c r="H40" s="10"/>
      <c r="I40" s="10"/>
      <c r="J40" s="46">
        <v>10</v>
      </c>
      <c r="K40" s="46">
        <v>9</v>
      </c>
      <c r="L40" s="46">
        <v>4</v>
      </c>
      <c r="M40" s="46">
        <v>6</v>
      </c>
      <c r="N40" s="10"/>
      <c r="O40" s="10"/>
      <c r="P40" s="10">
        <f>SUM(J40+K40+L40+M40)</f>
        <v>29</v>
      </c>
      <c r="Q40" s="111">
        <v>35</v>
      </c>
    </row>
    <row r="41" spans="1:17">
      <c r="A41" s="100">
        <v>36</v>
      </c>
      <c r="B41" s="68" t="s">
        <v>55</v>
      </c>
      <c r="C41" s="2" t="s">
        <v>159</v>
      </c>
      <c r="D41" s="10"/>
      <c r="E41" s="10"/>
      <c r="F41" s="10"/>
      <c r="G41" s="46">
        <v>10</v>
      </c>
      <c r="H41" s="46">
        <v>16</v>
      </c>
      <c r="I41" s="10"/>
      <c r="J41" s="10"/>
      <c r="K41" s="10"/>
      <c r="L41" s="10"/>
      <c r="M41" s="10"/>
      <c r="N41" s="10"/>
      <c r="O41" s="10"/>
      <c r="P41" s="10">
        <f>SUM(G41+H41)</f>
        <v>26</v>
      </c>
      <c r="Q41" s="111">
        <v>36</v>
      </c>
    </row>
    <row r="42" spans="1:17">
      <c r="A42" s="100">
        <v>37</v>
      </c>
      <c r="B42" s="68" t="s">
        <v>183</v>
      </c>
      <c r="C42" s="2" t="s">
        <v>175</v>
      </c>
      <c r="D42" s="10"/>
      <c r="E42" s="10"/>
      <c r="F42" s="10"/>
      <c r="G42" s="10"/>
      <c r="H42" s="10"/>
      <c r="I42" s="10"/>
      <c r="J42" s="10"/>
      <c r="K42" s="46">
        <v>1</v>
      </c>
      <c r="L42" s="46">
        <v>23</v>
      </c>
      <c r="M42" s="46">
        <v>1</v>
      </c>
      <c r="N42" s="10"/>
      <c r="O42" s="10"/>
      <c r="P42" s="10">
        <f>SUM(K42+L42+M42)</f>
        <v>25</v>
      </c>
      <c r="Q42" s="111">
        <v>37</v>
      </c>
    </row>
    <row r="43" spans="1:17">
      <c r="A43" s="100">
        <v>38</v>
      </c>
      <c r="B43" s="68" t="s">
        <v>48</v>
      </c>
      <c r="C43" s="2" t="s">
        <v>178</v>
      </c>
      <c r="D43" s="10"/>
      <c r="E43" s="10"/>
      <c r="F43" s="10"/>
      <c r="G43" s="46">
        <v>20</v>
      </c>
      <c r="H43" s="10"/>
      <c r="I43" s="46">
        <v>5</v>
      </c>
      <c r="J43" s="10"/>
      <c r="K43" s="10"/>
      <c r="L43" s="10"/>
      <c r="M43" s="10"/>
      <c r="N43" s="10"/>
      <c r="O43" s="10"/>
      <c r="P43" s="10">
        <f>SUM(G43+I43)</f>
        <v>25</v>
      </c>
      <c r="Q43" s="111">
        <v>38</v>
      </c>
    </row>
    <row r="44" spans="1:17">
      <c r="A44" s="100">
        <v>39</v>
      </c>
      <c r="B44" s="68" t="s">
        <v>108</v>
      </c>
      <c r="C44" s="2" t="s">
        <v>159</v>
      </c>
      <c r="D44" s="10"/>
      <c r="E44" s="10"/>
      <c r="F44" s="10"/>
      <c r="G44" s="46">
        <v>15</v>
      </c>
      <c r="H44" s="10"/>
      <c r="I44" s="46">
        <v>9</v>
      </c>
      <c r="J44" s="10"/>
      <c r="K44" s="10"/>
      <c r="L44" s="10"/>
      <c r="M44" s="10"/>
      <c r="N44" s="10"/>
      <c r="O44" s="10"/>
      <c r="P44" s="10">
        <f>SUM(G44+I44)</f>
        <v>24</v>
      </c>
      <c r="Q44" s="111">
        <v>39</v>
      </c>
    </row>
    <row r="45" spans="1:17">
      <c r="A45" s="100">
        <v>40</v>
      </c>
      <c r="B45" s="68" t="s">
        <v>160</v>
      </c>
      <c r="C45" s="2" t="s">
        <v>178</v>
      </c>
      <c r="D45" s="46">
        <v>23</v>
      </c>
      <c r="E45" s="10"/>
      <c r="F45" s="10"/>
      <c r="G45" s="11"/>
      <c r="H45" s="11"/>
      <c r="I45" s="11"/>
      <c r="J45" s="11"/>
      <c r="K45" s="11"/>
      <c r="L45" s="10"/>
      <c r="M45" s="10"/>
      <c r="N45" s="10"/>
      <c r="O45" s="10"/>
      <c r="P45" s="10">
        <f>SUM(D45)</f>
        <v>23</v>
      </c>
      <c r="Q45" s="111">
        <v>40</v>
      </c>
    </row>
    <row r="46" spans="1:17">
      <c r="A46" s="100">
        <v>41</v>
      </c>
      <c r="B46" s="68" t="s">
        <v>180</v>
      </c>
      <c r="C46" s="2" t="s">
        <v>182</v>
      </c>
      <c r="D46" s="10"/>
      <c r="E46" s="10"/>
      <c r="F46" s="10"/>
      <c r="G46" s="10"/>
      <c r="H46" s="10"/>
      <c r="I46" s="10"/>
      <c r="J46" s="46">
        <v>13</v>
      </c>
      <c r="K46" s="46">
        <v>8</v>
      </c>
      <c r="L46" s="46">
        <v>1</v>
      </c>
      <c r="M46" s="46">
        <v>1</v>
      </c>
      <c r="N46" s="10"/>
      <c r="O46" s="10"/>
      <c r="P46" s="10">
        <f>SUM(J46+K46+L46+M46)</f>
        <v>23</v>
      </c>
      <c r="Q46" s="111">
        <v>41</v>
      </c>
    </row>
    <row r="47" spans="1:17">
      <c r="A47" s="100">
        <v>42</v>
      </c>
      <c r="B47" s="68" t="s">
        <v>248</v>
      </c>
      <c r="C47" s="2" t="s">
        <v>242</v>
      </c>
      <c r="D47" s="10"/>
      <c r="E47" s="10"/>
      <c r="F47" s="10"/>
      <c r="G47" s="10"/>
      <c r="H47" s="10"/>
      <c r="I47" s="10"/>
      <c r="J47" s="46">
        <v>9</v>
      </c>
      <c r="K47" s="46">
        <v>1</v>
      </c>
      <c r="L47" s="46">
        <v>9</v>
      </c>
      <c r="M47" s="46">
        <v>1</v>
      </c>
      <c r="N47" s="10"/>
      <c r="O47" s="10"/>
      <c r="P47" s="10">
        <f>SUM(J47+K47+L47+M47)</f>
        <v>20</v>
      </c>
      <c r="Q47" s="111">
        <v>42</v>
      </c>
    </row>
    <row r="48" spans="1:17">
      <c r="A48" s="100">
        <v>43</v>
      </c>
      <c r="B48" s="68" t="s">
        <v>435</v>
      </c>
      <c r="C48" s="2" t="s">
        <v>159</v>
      </c>
      <c r="D48" s="10"/>
      <c r="E48" s="10"/>
      <c r="F48" s="10"/>
      <c r="G48" s="10"/>
      <c r="H48" s="10"/>
      <c r="I48" s="10"/>
      <c r="J48" s="10"/>
      <c r="K48" s="89"/>
      <c r="L48" s="10"/>
      <c r="M48" s="10"/>
      <c r="N48" s="90">
        <v>18</v>
      </c>
      <c r="O48" s="10"/>
      <c r="P48" s="10">
        <v>18</v>
      </c>
      <c r="Q48" s="111">
        <v>43</v>
      </c>
    </row>
    <row r="49" spans="1:17">
      <c r="A49" s="100">
        <v>44</v>
      </c>
      <c r="B49" s="68" t="s">
        <v>245</v>
      </c>
      <c r="C49" s="2" t="s">
        <v>223</v>
      </c>
      <c r="D49" s="10"/>
      <c r="E49" s="10"/>
      <c r="F49" s="10"/>
      <c r="G49" s="10"/>
      <c r="H49" s="10"/>
      <c r="I49" s="10"/>
      <c r="J49" s="46">
        <v>14</v>
      </c>
      <c r="K49" s="46">
        <v>1</v>
      </c>
      <c r="L49" s="46">
        <v>1</v>
      </c>
      <c r="M49" s="46">
        <v>1</v>
      </c>
      <c r="N49" s="10"/>
      <c r="O49" s="10"/>
      <c r="P49" s="10">
        <f>SUM(J49+K49+L49+M49)</f>
        <v>17</v>
      </c>
      <c r="Q49" s="111">
        <v>44</v>
      </c>
    </row>
    <row r="50" spans="1:17">
      <c r="A50" s="100">
        <v>45</v>
      </c>
      <c r="B50" s="68" t="s">
        <v>289</v>
      </c>
      <c r="C50" s="2" t="s">
        <v>159</v>
      </c>
      <c r="D50" s="10"/>
      <c r="E50" s="10"/>
      <c r="F50" s="10"/>
      <c r="G50" s="10"/>
      <c r="H50" s="46">
        <v>17</v>
      </c>
      <c r="I50" s="10"/>
      <c r="J50" s="10"/>
      <c r="K50" s="10"/>
      <c r="L50" s="10"/>
      <c r="M50" s="10"/>
      <c r="N50" s="10"/>
      <c r="O50" s="10"/>
      <c r="P50" s="10">
        <f>SUM(H50)</f>
        <v>17</v>
      </c>
      <c r="Q50" s="111">
        <v>45</v>
      </c>
    </row>
    <row r="51" spans="1:17">
      <c r="A51" s="100">
        <v>46</v>
      </c>
      <c r="B51" s="68" t="s">
        <v>54</v>
      </c>
      <c r="C51" s="2" t="s">
        <v>159</v>
      </c>
      <c r="D51" s="10"/>
      <c r="E51" s="10"/>
      <c r="F51" s="10"/>
      <c r="G51" s="46">
        <v>13</v>
      </c>
      <c r="H51" s="10"/>
      <c r="I51" s="46">
        <v>3</v>
      </c>
      <c r="J51" s="10"/>
      <c r="K51" s="10"/>
      <c r="L51" s="10"/>
      <c r="M51" s="10"/>
      <c r="N51" s="10"/>
      <c r="O51" s="10"/>
      <c r="P51" s="10">
        <f>SUM(G51+I51)</f>
        <v>16</v>
      </c>
      <c r="Q51" s="111">
        <v>46</v>
      </c>
    </row>
    <row r="52" spans="1:17">
      <c r="A52" s="100">
        <v>47</v>
      </c>
      <c r="B52" s="68" t="s">
        <v>257</v>
      </c>
      <c r="C52" s="2" t="s">
        <v>223</v>
      </c>
      <c r="D52" s="10"/>
      <c r="E52" s="10"/>
      <c r="F52" s="10"/>
      <c r="G52" s="10"/>
      <c r="H52" s="10"/>
      <c r="I52" s="10"/>
      <c r="J52" s="10"/>
      <c r="K52" s="10"/>
      <c r="L52" s="10"/>
      <c r="M52" s="46">
        <v>15</v>
      </c>
      <c r="N52" s="10"/>
      <c r="O52" s="10"/>
      <c r="P52" s="10">
        <f>SUM(M52)</f>
        <v>15</v>
      </c>
      <c r="Q52" s="111">
        <v>47</v>
      </c>
    </row>
    <row r="53" spans="1:17">
      <c r="A53" s="100">
        <v>48</v>
      </c>
      <c r="B53" s="68" t="s">
        <v>247</v>
      </c>
      <c r="C53" s="2" t="s">
        <v>242</v>
      </c>
      <c r="D53" s="10"/>
      <c r="E53" s="10"/>
      <c r="F53" s="10"/>
      <c r="G53" s="10"/>
      <c r="H53" s="10"/>
      <c r="I53" s="10"/>
      <c r="J53" s="46">
        <v>11</v>
      </c>
      <c r="K53" s="46">
        <v>1</v>
      </c>
      <c r="L53" s="46">
        <v>1</v>
      </c>
      <c r="M53" s="46">
        <v>1</v>
      </c>
      <c r="N53" s="10"/>
      <c r="O53" s="10"/>
      <c r="P53" s="10">
        <f>SUM(J53+K53+L53+M53)</f>
        <v>14</v>
      </c>
      <c r="Q53" s="111">
        <v>48</v>
      </c>
    </row>
    <row r="54" spans="1:17">
      <c r="A54" s="100">
        <v>49</v>
      </c>
      <c r="B54" s="68" t="s">
        <v>255</v>
      </c>
      <c r="C54" s="2" t="s">
        <v>242</v>
      </c>
      <c r="D54" s="10"/>
      <c r="E54" s="10"/>
      <c r="F54" s="10"/>
      <c r="G54" s="10"/>
      <c r="H54" s="10"/>
      <c r="I54" s="10"/>
      <c r="J54" s="10"/>
      <c r="K54" s="46">
        <v>3</v>
      </c>
      <c r="L54" s="46">
        <v>3</v>
      </c>
      <c r="M54" s="46">
        <v>6</v>
      </c>
      <c r="N54" s="10"/>
      <c r="O54" s="10"/>
      <c r="P54" s="10">
        <f>SUM(K54+L54+M54)</f>
        <v>12</v>
      </c>
      <c r="Q54" s="111">
        <v>49</v>
      </c>
    </row>
    <row r="55" spans="1:17">
      <c r="A55" s="100">
        <v>50</v>
      </c>
      <c r="B55" s="71" t="s">
        <v>109</v>
      </c>
      <c r="C55" s="31" t="s">
        <v>190</v>
      </c>
      <c r="D55" s="45"/>
      <c r="E55" s="45"/>
      <c r="F55" s="45"/>
      <c r="G55" s="47">
        <v>9</v>
      </c>
      <c r="H55" s="45"/>
      <c r="I55" s="45"/>
      <c r="J55" s="45"/>
      <c r="K55" s="45"/>
      <c r="L55" s="10"/>
      <c r="M55" s="10"/>
      <c r="N55" s="10"/>
      <c r="O55" s="10"/>
      <c r="P55" s="10">
        <f>SUM(G55)</f>
        <v>9</v>
      </c>
      <c r="Q55" s="111">
        <v>50</v>
      </c>
    </row>
    <row r="56" spans="1:17">
      <c r="A56" s="100">
        <v>51</v>
      </c>
      <c r="B56" s="68" t="s">
        <v>50</v>
      </c>
      <c r="C56" s="2" t="s">
        <v>159</v>
      </c>
      <c r="D56" s="10"/>
      <c r="E56" s="10"/>
      <c r="F56" s="10"/>
      <c r="G56" s="46">
        <v>8</v>
      </c>
      <c r="H56" s="10"/>
      <c r="I56" s="10"/>
      <c r="J56" s="10"/>
      <c r="K56" s="10"/>
      <c r="L56" s="10"/>
      <c r="M56" s="10"/>
      <c r="N56" s="10"/>
      <c r="O56" s="10"/>
      <c r="P56" s="10">
        <f>SUM(G56)</f>
        <v>8</v>
      </c>
      <c r="Q56" s="111">
        <v>51</v>
      </c>
    </row>
    <row r="57" spans="1:17">
      <c r="A57" s="100">
        <v>52</v>
      </c>
      <c r="B57" s="68" t="s">
        <v>186</v>
      </c>
      <c r="C57" s="2" t="s">
        <v>190</v>
      </c>
      <c r="D57" s="10"/>
      <c r="E57" s="10"/>
      <c r="F57" s="10"/>
      <c r="G57" s="10"/>
      <c r="H57" s="10"/>
      <c r="I57" s="10"/>
      <c r="J57" s="10"/>
      <c r="K57" s="46">
        <v>7</v>
      </c>
      <c r="L57" s="10"/>
      <c r="M57" s="10"/>
      <c r="N57" s="10"/>
      <c r="O57" s="10"/>
      <c r="P57" s="10">
        <f>SUM(K57:O57)</f>
        <v>7</v>
      </c>
      <c r="Q57" s="111">
        <v>52</v>
      </c>
    </row>
    <row r="58" spans="1:17">
      <c r="A58" s="100">
        <v>53</v>
      </c>
      <c r="B58" s="68" t="s">
        <v>53</v>
      </c>
      <c r="C58" s="2" t="s">
        <v>178</v>
      </c>
      <c r="D58" s="10"/>
      <c r="E58" s="10"/>
      <c r="F58" s="10"/>
      <c r="G58" s="10"/>
      <c r="H58" s="10"/>
      <c r="I58" s="46">
        <v>7</v>
      </c>
      <c r="J58" s="10"/>
      <c r="K58" s="10"/>
      <c r="L58" s="10"/>
      <c r="M58" s="10"/>
      <c r="N58" s="10"/>
      <c r="O58" s="10"/>
      <c r="P58" s="10">
        <f>SUM(I58)</f>
        <v>7</v>
      </c>
      <c r="Q58" s="111">
        <v>53</v>
      </c>
    </row>
    <row r="59" spans="1:17">
      <c r="A59" s="100">
        <v>54</v>
      </c>
      <c r="B59" s="68" t="s">
        <v>295</v>
      </c>
      <c r="C59" s="2" t="s">
        <v>233</v>
      </c>
      <c r="D59" s="10"/>
      <c r="E59" s="10"/>
      <c r="F59" s="10"/>
      <c r="G59" s="10"/>
      <c r="H59" s="10"/>
      <c r="I59" s="10"/>
      <c r="J59" s="10"/>
      <c r="K59" s="46">
        <v>6</v>
      </c>
      <c r="L59" s="46">
        <v>1</v>
      </c>
      <c r="M59" s="10"/>
      <c r="N59" s="10"/>
      <c r="O59" s="10"/>
      <c r="P59" s="10">
        <f>SUM(K59+L59)</f>
        <v>7</v>
      </c>
      <c r="Q59" s="111">
        <v>54</v>
      </c>
    </row>
    <row r="60" spans="1:17">
      <c r="A60" s="100">
        <v>55</v>
      </c>
      <c r="B60" s="68" t="s">
        <v>259</v>
      </c>
      <c r="C60" s="2" t="s">
        <v>190</v>
      </c>
      <c r="D60" s="10"/>
      <c r="E60" s="10"/>
      <c r="F60" s="10"/>
      <c r="G60" s="10"/>
      <c r="H60" s="10"/>
      <c r="I60" s="10"/>
      <c r="J60" s="10"/>
      <c r="K60" s="10"/>
      <c r="L60" s="10"/>
      <c r="M60" s="46">
        <v>5</v>
      </c>
      <c r="N60" s="10"/>
      <c r="O60" s="10"/>
      <c r="P60" s="10">
        <f>SUM(M60)</f>
        <v>5</v>
      </c>
      <c r="Q60" s="111">
        <v>55</v>
      </c>
    </row>
    <row r="61" spans="1:17">
      <c r="A61" s="100">
        <v>56</v>
      </c>
      <c r="B61" s="68" t="s">
        <v>260</v>
      </c>
      <c r="C61" s="2" t="s">
        <v>175</v>
      </c>
      <c r="D61" s="10"/>
      <c r="E61" s="10"/>
      <c r="F61" s="10"/>
      <c r="G61" s="10"/>
      <c r="H61" s="10"/>
      <c r="I61" s="10"/>
      <c r="J61" s="10"/>
      <c r="K61" s="10"/>
      <c r="L61" s="10"/>
      <c r="M61" s="46">
        <v>5</v>
      </c>
      <c r="N61" s="10"/>
      <c r="O61" s="10"/>
      <c r="P61" s="10">
        <f>SUM(M61)</f>
        <v>5</v>
      </c>
      <c r="Q61" s="111">
        <v>56</v>
      </c>
    </row>
    <row r="62" spans="1:17">
      <c r="A62" s="100">
        <v>57</v>
      </c>
      <c r="B62" s="68" t="s">
        <v>297</v>
      </c>
      <c r="C62" s="2" t="s">
        <v>159</v>
      </c>
      <c r="D62" s="10"/>
      <c r="E62" s="10"/>
      <c r="F62" s="10"/>
      <c r="G62" s="10"/>
      <c r="H62" s="10"/>
      <c r="I62" s="10"/>
      <c r="J62" s="10"/>
      <c r="K62" s="10"/>
      <c r="L62" s="46">
        <v>5</v>
      </c>
      <c r="M62" s="10"/>
      <c r="N62" s="10"/>
      <c r="O62" s="10"/>
      <c r="P62" s="10">
        <f>SUM(L62)</f>
        <v>5</v>
      </c>
      <c r="Q62" s="111">
        <v>57</v>
      </c>
    </row>
    <row r="63" spans="1:17">
      <c r="A63" s="100">
        <v>58</v>
      </c>
      <c r="B63" s="68" t="s">
        <v>254</v>
      </c>
      <c r="C63" s="2" t="s">
        <v>190</v>
      </c>
      <c r="D63" s="10"/>
      <c r="E63" s="10"/>
      <c r="F63" s="10"/>
      <c r="G63" s="10"/>
      <c r="H63" s="10"/>
      <c r="I63" s="10"/>
      <c r="J63" s="10"/>
      <c r="K63" s="46">
        <v>1</v>
      </c>
      <c r="L63" s="10"/>
      <c r="M63" s="10"/>
      <c r="N63" s="10"/>
      <c r="O63" s="10"/>
      <c r="P63" s="10">
        <f>SUM(K63:O63)</f>
        <v>1</v>
      </c>
      <c r="Q63" s="111">
        <v>58</v>
      </c>
    </row>
    <row r="64" spans="1:17">
      <c r="A64" s="100">
        <v>59</v>
      </c>
      <c r="B64" s="68" t="s">
        <v>187</v>
      </c>
      <c r="C64" s="2" t="s">
        <v>178</v>
      </c>
      <c r="D64" s="10"/>
      <c r="E64" s="10"/>
      <c r="F64" s="10"/>
      <c r="G64" s="10"/>
      <c r="H64" s="10"/>
      <c r="I64" s="10"/>
      <c r="J64" s="10"/>
      <c r="K64" s="46">
        <v>1</v>
      </c>
      <c r="L64" s="10"/>
      <c r="M64" s="10"/>
      <c r="N64" s="10"/>
      <c r="O64" s="10"/>
      <c r="P64" s="10">
        <f>SUM(K64)</f>
        <v>1</v>
      </c>
      <c r="Q64" s="111">
        <v>59</v>
      </c>
    </row>
    <row r="65" spans="1:17">
      <c r="A65" s="100">
        <v>60</v>
      </c>
      <c r="B65" s="68" t="s">
        <v>298</v>
      </c>
      <c r="C65" s="2" t="s">
        <v>159</v>
      </c>
      <c r="D65" s="10"/>
      <c r="E65" s="10"/>
      <c r="F65" s="10"/>
      <c r="G65" s="10"/>
      <c r="H65" s="10"/>
      <c r="I65" s="10"/>
      <c r="J65" s="10"/>
      <c r="K65" s="10"/>
      <c r="L65" s="46">
        <v>1</v>
      </c>
      <c r="M65" s="10"/>
      <c r="N65" s="10"/>
      <c r="O65" s="10"/>
      <c r="P65" s="10">
        <f>SUM(L65)</f>
        <v>1</v>
      </c>
      <c r="Q65" s="111">
        <v>60</v>
      </c>
    </row>
  </sheetData>
  <autoFilter ref="P4:P65">
    <sortState ref="B3:S62">
      <sortCondition descending="1" ref="R2:R62"/>
    </sortState>
  </autoFilter>
  <sortState ref="A6:P65">
    <sortCondition descending="1" ref="P6:P65"/>
  </sortState>
  <mergeCells count="5">
    <mergeCell ref="B2:N2"/>
    <mergeCell ref="D4:F4"/>
    <mergeCell ref="G4:I4"/>
    <mergeCell ref="J4:M4"/>
    <mergeCell ref="N4:O4"/>
  </mergeCells>
  <phoneticPr fontId="1" type="noConversion"/>
  <pageMargins left="0.11811023622047245" right="0.11811023622047245" top="0.19685039370078741" bottom="0.15748031496062992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"/>
  <sheetViews>
    <sheetView topLeftCell="A4" zoomScaleNormal="100" workbookViewId="0">
      <selection activeCell="O6" sqref="O6:O12"/>
    </sheetView>
  </sheetViews>
  <sheetFormatPr defaultColWidth="8.7109375" defaultRowHeight="12.75"/>
  <cols>
    <col min="1" max="1" width="2.7109375" customWidth="1"/>
    <col min="2" max="2" width="18" customWidth="1"/>
    <col min="3" max="3" width="18.28515625" customWidth="1"/>
    <col min="4" max="11" width="9" bestFit="1" customWidth="1"/>
  </cols>
  <sheetData>
    <row r="2" spans="1:15" ht="15.75">
      <c r="B2" s="118" t="s">
        <v>414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1:15">
      <c r="A4" s="7"/>
      <c r="B4" s="21" t="s">
        <v>0</v>
      </c>
      <c r="C4" s="31" t="s">
        <v>1</v>
      </c>
      <c r="D4" s="136" t="s">
        <v>262</v>
      </c>
      <c r="E4" s="136"/>
      <c r="F4" s="136"/>
      <c r="G4" s="136" t="s">
        <v>263</v>
      </c>
      <c r="H4" s="136"/>
      <c r="I4" s="136"/>
      <c r="J4" s="23" t="s">
        <v>196</v>
      </c>
      <c r="K4" s="21"/>
      <c r="L4" s="67" t="s">
        <v>264</v>
      </c>
      <c r="M4" s="62"/>
      <c r="N4" s="75" t="s">
        <v>265</v>
      </c>
      <c r="O4" s="4" t="s">
        <v>268</v>
      </c>
    </row>
    <row r="5" spans="1:15" ht="15">
      <c r="A5" s="7"/>
      <c r="B5" s="29" t="s">
        <v>168</v>
      </c>
      <c r="C5" s="60"/>
      <c r="D5" s="73">
        <v>41411</v>
      </c>
      <c r="E5" s="73">
        <v>41412</v>
      </c>
      <c r="F5" s="72">
        <v>41413</v>
      </c>
      <c r="G5" s="72">
        <v>41432</v>
      </c>
      <c r="H5" s="72">
        <v>41433</v>
      </c>
      <c r="I5" s="73">
        <v>41434</v>
      </c>
      <c r="J5" s="72">
        <v>41424</v>
      </c>
      <c r="K5" s="72">
        <v>41426</v>
      </c>
      <c r="L5" s="84">
        <v>41545</v>
      </c>
      <c r="M5" s="84">
        <v>41546</v>
      </c>
      <c r="N5" s="2" t="s">
        <v>266</v>
      </c>
      <c r="O5" s="7"/>
    </row>
    <row r="6" spans="1:15">
      <c r="A6" s="21">
        <v>1</v>
      </c>
      <c r="B6" s="21" t="s">
        <v>170</v>
      </c>
      <c r="C6" s="2" t="s">
        <v>159</v>
      </c>
      <c r="D6" s="38">
        <v>27</v>
      </c>
      <c r="E6" s="38">
        <v>27</v>
      </c>
      <c r="F6" s="38">
        <v>30</v>
      </c>
      <c r="G6" s="4"/>
      <c r="H6" s="38">
        <v>30</v>
      </c>
      <c r="I6" s="38">
        <v>27</v>
      </c>
      <c r="J6" s="4"/>
      <c r="K6" s="4"/>
      <c r="L6" s="87">
        <v>27</v>
      </c>
      <c r="M6" s="4">
        <v>25</v>
      </c>
      <c r="N6" s="4">
        <v>168</v>
      </c>
      <c r="O6" s="20">
        <v>1</v>
      </c>
    </row>
    <row r="7" spans="1:15">
      <c r="A7" s="21">
        <v>2</v>
      </c>
      <c r="B7" s="21" t="s">
        <v>169</v>
      </c>
      <c r="C7" s="2" t="s">
        <v>178</v>
      </c>
      <c r="D7" s="38">
        <v>30</v>
      </c>
      <c r="E7" s="38">
        <v>30</v>
      </c>
      <c r="F7" s="38">
        <v>27</v>
      </c>
      <c r="G7" s="22"/>
      <c r="H7" s="22"/>
      <c r="I7" s="7"/>
      <c r="J7" s="106">
        <v>25</v>
      </c>
      <c r="K7" s="38">
        <v>25</v>
      </c>
      <c r="L7" s="87">
        <v>25</v>
      </c>
      <c r="M7" s="105">
        <v>27</v>
      </c>
      <c r="N7" s="4">
        <v>164</v>
      </c>
      <c r="O7" s="20">
        <v>2</v>
      </c>
    </row>
    <row r="8" spans="1:15">
      <c r="A8" s="100">
        <v>3</v>
      </c>
      <c r="B8" s="21" t="s">
        <v>198</v>
      </c>
      <c r="C8" s="2" t="s">
        <v>159</v>
      </c>
      <c r="D8" s="4"/>
      <c r="E8" s="4"/>
      <c r="F8" s="4"/>
      <c r="G8" s="4"/>
      <c r="H8" s="4"/>
      <c r="I8" s="38">
        <v>30</v>
      </c>
      <c r="J8" s="38">
        <v>30</v>
      </c>
      <c r="K8" s="38">
        <v>30</v>
      </c>
      <c r="L8" s="87">
        <v>30</v>
      </c>
      <c r="M8" s="105">
        <v>30</v>
      </c>
      <c r="N8" s="4">
        <v>150</v>
      </c>
      <c r="O8" s="20">
        <v>3</v>
      </c>
    </row>
    <row r="9" spans="1:15">
      <c r="A9" s="100">
        <v>4</v>
      </c>
      <c r="B9" s="21" t="s">
        <v>200</v>
      </c>
      <c r="C9" s="2" t="s">
        <v>201</v>
      </c>
      <c r="D9" s="4"/>
      <c r="E9" s="4"/>
      <c r="F9" s="4"/>
      <c r="G9" s="4"/>
      <c r="H9" s="4"/>
      <c r="I9" s="4"/>
      <c r="J9" s="38">
        <v>27</v>
      </c>
      <c r="K9" s="38">
        <v>23</v>
      </c>
      <c r="L9" s="4"/>
      <c r="M9" s="4"/>
      <c r="N9" s="4">
        <f>SUM(J9+K9)</f>
        <v>50</v>
      </c>
      <c r="O9" s="20">
        <v>4</v>
      </c>
    </row>
    <row r="10" spans="1:15">
      <c r="A10" s="100">
        <v>5</v>
      </c>
      <c r="B10" s="21" t="s">
        <v>199</v>
      </c>
      <c r="C10" s="2" t="s">
        <v>159</v>
      </c>
      <c r="D10" s="4"/>
      <c r="E10" s="4"/>
      <c r="F10" s="4"/>
      <c r="G10" s="4"/>
      <c r="H10" s="4"/>
      <c r="I10" s="4"/>
      <c r="J10" s="4"/>
      <c r="K10" s="38">
        <v>27</v>
      </c>
      <c r="L10" s="4"/>
      <c r="M10" s="4"/>
      <c r="N10" s="4">
        <f>SUM(K10)</f>
        <v>27</v>
      </c>
      <c r="O10" s="20">
        <v>5</v>
      </c>
    </row>
    <row r="11" spans="1:15">
      <c r="A11" s="100">
        <v>6</v>
      </c>
      <c r="B11" s="21" t="s">
        <v>229</v>
      </c>
      <c r="C11" s="2" t="s">
        <v>159</v>
      </c>
      <c r="D11" s="4"/>
      <c r="E11" s="4"/>
      <c r="F11" s="4"/>
      <c r="G11" s="4"/>
      <c r="H11" s="38">
        <v>27</v>
      </c>
      <c r="I11" s="4"/>
      <c r="J11" s="4"/>
      <c r="K11" s="4"/>
      <c r="L11" s="4"/>
      <c r="M11" s="4"/>
      <c r="N11" s="4">
        <f>SUM(H11)</f>
        <v>27</v>
      </c>
      <c r="O11" s="20">
        <v>6</v>
      </c>
    </row>
    <row r="12" spans="1:15">
      <c r="A12" s="100">
        <v>7</v>
      </c>
      <c r="B12" s="21" t="s">
        <v>280</v>
      </c>
      <c r="C12" s="2" t="s">
        <v>190</v>
      </c>
      <c r="D12" s="4"/>
      <c r="E12" s="4"/>
      <c r="F12" s="4"/>
      <c r="G12" s="4"/>
      <c r="H12" s="4"/>
      <c r="I12" s="4"/>
      <c r="J12" s="4"/>
      <c r="K12" s="86"/>
      <c r="L12" s="87">
        <v>23</v>
      </c>
      <c r="M12" s="4"/>
      <c r="N12" s="4">
        <v>23</v>
      </c>
      <c r="O12" s="20">
        <v>7</v>
      </c>
    </row>
  </sheetData>
  <autoFilter ref="N4:N12"/>
  <sortState ref="A6:O12">
    <sortCondition descending="1" ref="N6:N12"/>
  </sortState>
  <mergeCells count="3">
    <mergeCell ref="B2:M2"/>
    <mergeCell ref="D4:F4"/>
    <mergeCell ref="G4:I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8"/>
  <sheetViews>
    <sheetView zoomScale="96" zoomScaleNormal="96" workbookViewId="0">
      <selection activeCell="O4" sqref="O4:O18"/>
    </sheetView>
  </sheetViews>
  <sheetFormatPr defaultColWidth="8.7109375" defaultRowHeight="12.75"/>
  <cols>
    <col min="1" max="1" width="3.7109375" customWidth="1"/>
    <col min="2" max="2" width="16.85546875" customWidth="1"/>
    <col min="3" max="3" width="18.140625" customWidth="1"/>
    <col min="4" max="4" width="9.28515625" customWidth="1"/>
    <col min="5" max="6" width="9" bestFit="1" customWidth="1"/>
    <col min="7" max="10" width="9.28515625" customWidth="1"/>
    <col min="11" max="11" width="9" bestFit="1" customWidth="1"/>
  </cols>
  <sheetData>
    <row r="2" spans="1:15" ht="15.75">
      <c r="B2" s="118" t="s">
        <v>414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1:15">
      <c r="A4" s="41"/>
      <c r="B4" s="23" t="s">
        <v>0</v>
      </c>
      <c r="C4" s="39" t="s">
        <v>1</v>
      </c>
      <c r="D4" s="136" t="s">
        <v>262</v>
      </c>
      <c r="E4" s="136"/>
      <c r="F4" s="136"/>
      <c r="G4" s="136" t="s">
        <v>263</v>
      </c>
      <c r="H4" s="136"/>
      <c r="I4" s="136"/>
      <c r="J4" s="23" t="s">
        <v>196</v>
      </c>
      <c r="K4" s="23"/>
      <c r="L4" s="67" t="s">
        <v>264</v>
      </c>
      <c r="M4" s="62"/>
      <c r="N4" s="76" t="s">
        <v>265</v>
      </c>
      <c r="O4" s="77" t="s">
        <v>268</v>
      </c>
    </row>
    <row r="5" spans="1:15" ht="15">
      <c r="A5" s="7"/>
      <c r="B5" s="29" t="s">
        <v>415</v>
      </c>
      <c r="C5" s="21"/>
      <c r="D5" s="73">
        <v>41411</v>
      </c>
      <c r="E5" s="73">
        <v>41412</v>
      </c>
      <c r="F5" s="72">
        <v>41413</v>
      </c>
      <c r="G5" s="72">
        <v>41432</v>
      </c>
      <c r="H5" s="72">
        <v>41433</v>
      </c>
      <c r="I5" s="73">
        <v>41434</v>
      </c>
      <c r="J5" s="72">
        <v>41424</v>
      </c>
      <c r="K5" s="72">
        <v>41426</v>
      </c>
      <c r="L5" s="84">
        <v>41545</v>
      </c>
      <c r="M5" s="84">
        <v>41546</v>
      </c>
      <c r="N5" s="39" t="s">
        <v>266</v>
      </c>
      <c r="O5" s="7"/>
    </row>
    <row r="6" spans="1:15">
      <c r="A6" s="21">
        <v>1</v>
      </c>
      <c r="B6" s="21" t="s">
        <v>420</v>
      </c>
      <c r="C6" s="2" t="s">
        <v>159</v>
      </c>
      <c r="D6" s="38">
        <v>30</v>
      </c>
      <c r="E6" s="38">
        <v>30</v>
      </c>
      <c r="F6" s="38">
        <v>30</v>
      </c>
      <c r="G6" s="38">
        <v>30</v>
      </c>
      <c r="H6" s="38">
        <v>30</v>
      </c>
      <c r="I6" s="4"/>
      <c r="J6" s="4">
        <v>27</v>
      </c>
      <c r="K6" s="38">
        <v>30</v>
      </c>
      <c r="L6" s="105">
        <v>30</v>
      </c>
      <c r="M6" s="4">
        <v>27</v>
      </c>
      <c r="N6" s="4">
        <v>180</v>
      </c>
      <c r="O6" s="107">
        <v>1</v>
      </c>
    </row>
    <row r="7" spans="1:15">
      <c r="A7" s="21">
        <v>2</v>
      </c>
      <c r="B7" s="21" t="s">
        <v>171</v>
      </c>
      <c r="C7" s="2" t="s">
        <v>190</v>
      </c>
      <c r="D7" s="106">
        <v>27</v>
      </c>
      <c r="E7" s="38">
        <v>27</v>
      </c>
      <c r="F7" s="38">
        <v>27</v>
      </c>
      <c r="G7" s="4"/>
      <c r="H7" s="4"/>
      <c r="I7" s="38">
        <v>30</v>
      </c>
      <c r="J7" s="38">
        <v>30</v>
      </c>
      <c r="K7" s="38">
        <v>27</v>
      </c>
      <c r="L7" s="4">
        <v>22</v>
      </c>
      <c r="M7" s="105">
        <v>30</v>
      </c>
      <c r="N7" s="4">
        <v>171</v>
      </c>
      <c r="O7" s="108">
        <v>2</v>
      </c>
    </row>
    <row r="8" spans="1:15">
      <c r="A8" s="100">
        <v>3</v>
      </c>
      <c r="B8" s="21" t="s">
        <v>172</v>
      </c>
      <c r="C8" s="2" t="s">
        <v>190</v>
      </c>
      <c r="D8" s="38">
        <v>25</v>
      </c>
      <c r="E8" s="38">
        <v>25</v>
      </c>
      <c r="F8" s="86">
        <v>23</v>
      </c>
      <c r="G8" s="4"/>
      <c r="H8" s="38">
        <v>27</v>
      </c>
      <c r="I8" s="38">
        <v>27</v>
      </c>
      <c r="J8" s="4">
        <v>18</v>
      </c>
      <c r="K8" s="38">
        <v>25</v>
      </c>
      <c r="L8" s="87">
        <v>25</v>
      </c>
      <c r="M8" s="4">
        <v>25</v>
      </c>
      <c r="N8" s="4">
        <v>154</v>
      </c>
      <c r="O8" s="107">
        <v>3</v>
      </c>
    </row>
    <row r="9" spans="1:15">
      <c r="A9" s="100">
        <v>4</v>
      </c>
      <c r="B9" s="21" t="s">
        <v>173</v>
      </c>
      <c r="C9" s="2" t="s">
        <v>175</v>
      </c>
      <c r="D9" s="4"/>
      <c r="E9" s="38">
        <v>23</v>
      </c>
      <c r="F9" s="38">
        <v>25</v>
      </c>
      <c r="G9" s="4"/>
      <c r="H9" s="4"/>
      <c r="I9" s="4"/>
      <c r="J9" s="38">
        <v>19</v>
      </c>
      <c r="K9" s="38">
        <v>18</v>
      </c>
      <c r="L9" s="87">
        <v>27</v>
      </c>
      <c r="M9" s="105">
        <v>23</v>
      </c>
      <c r="N9" s="4">
        <v>135</v>
      </c>
      <c r="O9" s="108">
        <v>4</v>
      </c>
    </row>
    <row r="10" spans="1:15">
      <c r="A10" s="100">
        <v>5</v>
      </c>
      <c r="B10" s="21" t="s">
        <v>205</v>
      </c>
      <c r="C10" s="2" t="s">
        <v>175</v>
      </c>
      <c r="D10" s="4"/>
      <c r="E10" s="4"/>
      <c r="F10" s="86"/>
      <c r="G10" s="4"/>
      <c r="H10" s="4"/>
      <c r="I10" s="4"/>
      <c r="J10" s="38">
        <v>25</v>
      </c>
      <c r="K10" s="38">
        <v>19</v>
      </c>
      <c r="L10" s="87">
        <v>23</v>
      </c>
      <c r="M10" s="105">
        <v>22</v>
      </c>
      <c r="N10" s="4">
        <v>89</v>
      </c>
      <c r="O10" s="107">
        <v>5</v>
      </c>
    </row>
    <row r="11" spans="1:15">
      <c r="A11" s="100">
        <v>6</v>
      </c>
      <c r="B11" s="21" t="s">
        <v>174</v>
      </c>
      <c r="C11" s="2" t="s">
        <v>175</v>
      </c>
      <c r="D11" s="4"/>
      <c r="E11" s="4"/>
      <c r="F11" s="87">
        <v>22</v>
      </c>
      <c r="G11" s="4"/>
      <c r="H11" s="4"/>
      <c r="I11" s="4"/>
      <c r="J11" s="38">
        <v>20</v>
      </c>
      <c r="K11" s="38">
        <v>20</v>
      </c>
      <c r="L11" s="87">
        <v>21</v>
      </c>
      <c r="M11" s="86"/>
      <c r="N11" s="4">
        <v>83</v>
      </c>
      <c r="O11" s="108">
        <v>6</v>
      </c>
    </row>
    <row r="12" spans="1:15">
      <c r="A12" s="100">
        <v>7</v>
      </c>
      <c r="B12" s="21" t="s">
        <v>202</v>
      </c>
      <c r="C12" s="2" t="s">
        <v>203</v>
      </c>
      <c r="D12" s="4"/>
      <c r="E12" s="4"/>
      <c r="F12" s="4"/>
      <c r="G12" s="4"/>
      <c r="H12" s="4"/>
      <c r="I12" s="4"/>
      <c r="J12" s="38">
        <v>21</v>
      </c>
      <c r="K12" s="38">
        <v>22</v>
      </c>
      <c r="L12" s="4"/>
      <c r="M12" s="4"/>
      <c r="N12" s="4">
        <v>43</v>
      </c>
      <c r="O12" s="107">
        <v>7</v>
      </c>
    </row>
    <row r="13" spans="1:15">
      <c r="A13" s="100">
        <v>8</v>
      </c>
      <c r="B13" s="21" t="s">
        <v>300</v>
      </c>
      <c r="C13" s="2" t="s">
        <v>159</v>
      </c>
      <c r="D13" s="4"/>
      <c r="E13" s="4"/>
      <c r="F13" s="4"/>
      <c r="G13" s="4"/>
      <c r="H13" s="4"/>
      <c r="I13" s="4"/>
      <c r="J13" s="38">
        <v>22</v>
      </c>
      <c r="K13" s="38">
        <v>21</v>
      </c>
      <c r="L13" s="4"/>
      <c r="M13" s="4"/>
      <c r="N13" s="4">
        <v>43</v>
      </c>
      <c r="O13" s="108">
        <v>8</v>
      </c>
    </row>
    <row r="14" spans="1:15">
      <c r="A14" s="100">
        <v>9</v>
      </c>
      <c r="B14" s="21" t="s">
        <v>209</v>
      </c>
      <c r="C14" s="2" t="s">
        <v>178</v>
      </c>
      <c r="D14" s="4"/>
      <c r="E14" s="4"/>
      <c r="F14" s="4"/>
      <c r="G14" s="4"/>
      <c r="H14" s="4"/>
      <c r="I14" s="4"/>
      <c r="J14" s="38">
        <v>23</v>
      </c>
      <c r="K14" s="38">
        <v>15</v>
      </c>
      <c r="L14" s="4"/>
      <c r="M14" s="4"/>
      <c r="N14" s="4">
        <v>38</v>
      </c>
      <c r="O14" s="107">
        <v>9</v>
      </c>
    </row>
    <row r="15" spans="1:15">
      <c r="A15" s="100">
        <v>10</v>
      </c>
      <c r="B15" s="21" t="s">
        <v>208</v>
      </c>
      <c r="C15" s="2" t="s">
        <v>207</v>
      </c>
      <c r="D15" s="4"/>
      <c r="E15" s="4"/>
      <c r="F15" s="4"/>
      <c r="G15" s="4"/>
      <c r="H15" s="4"/>
      <c r="I15" s="4"/>
      <c r="J15" s="38">
        <v>16</v>
      </c>
      <c r="K15" s="38">
        <v>16</v>
      </c>
      <c r="L15" s="4"/>
      <c r="M15" s="4"/>
      <c r="N15" s="4">
        <v>32</v>
      </c>
      <c r="O15" s="108">
        <v>10</v>
      </c>
    </row>
    <row r="16" spans="1:15">
      <c r="A16" s="100">
        <v>11</v>
      </c>
      <c r="B16" s="21" t="s">
        <v>204</v>
      </c>
      <c r="C16" s="2" t="s">
        <v>159</v>
      </c>
      <c r="D16" s="4"/>
      <c r="E16" s="4"/>
      <c r="F16" s="4"/>
      <c r="G16" s="4"/>
      <c r="H16" s="4"/>
      <c r="I16" s="4"/>
      <c r="J16" s="4"/>
      <c r="K16" s="38">
        <v>23</v>
      </c>
      <c r="L16" s="4"/>
      <c r="M16" s="4"/>
      <c r="N16" s="4">
        <v>23</v>
      </c>
      <c r="O16" s="107">
        <v>11</v>
      </c>
    </row>
    <row r="17" spans="1:15">
      <c r="A17" s="100">
        <v>12</v>
      </c>
      <c r="B17" s="21" t="s">
        <v>206</v>
      </c>
      <c r="C17" s="2" t="s">
        <v>207</v>
      </c>
      <c r="D17" s="4"/>
      <c r="E17" s="4"/>
      <c r="F17" s="4"/>
      <c r="G17" s="4"/>
      <c r="H17" s="4"/>
      <c r="I17" s="4"/>
      <c r="J17" s="4"/>
      <c r="K17" s="38">
        <v>17</v>
      </c>
      <c r="L17" s="4"/>
      <c r="M17" s="4"/>
      <c r="N17" s="4">
        <v>17</v>
      </c>
      <c r="O17" s="108">
        <v>12</v>
      </c>
    </row>
    <row r="18" spans="1:15">
      <c r="A18" s="100">
        <v>13</v>
      </c>
      <c r="B18" s="21" t="s">
        <v>317</v>
      </c>
      <c r="C18" s="2" t="s">
        <v>159</v>
      </c>
      <c r="D18" s="4"/>
      <c r="E18" s="4"/>
      <c r="F18" s="4"/>
      <c r="G18" s="4"/>
      <c r="H18" s="4"/>
      <c r="I18" s="4"/>
      <c r="J18" s="38">
        <v>17</v>
      </c>
      <c r="K18" s="4"/>
      <c r="L18" s="4"/>
      <c r="M18" s="4"/>
      <c r="N18" s="4">
        <v>17</v>
      </c>
      <c r="O18" s="107">
        <v>13</v>
      </c>
    </row>
  </sheetData>
  <sortState ref="A6:N18">
    <sortCondition descending="1" ref="N6:N18"/>
  </sortState>
  <mergeCells count="3">
    <mergeCell ref="B2:M2"/>
    <mergeCell ref="D4:F4"/>
    <mergeCell ref="G4:I4"/>
  </mergeCells>
  <phoneticPr fontId="1" type="noConversion"/>
  <pageMargins left="0.11811023622047245" right="0.11811023622047245" top="0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zoomScale="93" zoomScaleNormal="93" workbookViewId="0">
      <selection activeCell="M22" sqref="M22"/>
    </sheetView>
  </sheetViews>
  <sheetFormatPr defaultColWidth="8.7109375" defaultRowHeight="12.75"/>
  <cols>
    <col min="1" max="1" width="3" customWidth="1"/>
    <col min="2" max="2" width="18.140625" customWidth="1"/>
    <col min="3" max="3" width="17.85546875" customWidth="1"/>
    <col min="4" max="4" width="9.28515625" customWidth="1"/>
    <col min="5" max="11" width="9" bestFit="1" customWidth="1"/>
    <col min="12" max="12" width="9.5703125" customWidth="1"/>
    <col min="13" max="13" width="9.42578125" customWidth="1"/>
    <col min="14" max="14" width="9.5703125" customWidth="1"/>
    <col min="15" max="15" width="9.140625" hidden="1" customWidth="1"/>
  </cols>
  <sheetData>
    <row r="2" spans="1:16" ht="15.75">
      <c r="B2" s="118" t="s">
        <v>414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4" spans="1:16">
      <c r="A4" s="7"/>
      <c r="B4" s="21" t="s">
        <v>0</v>
      </c>
      <c r="C4" s="2" t="s">
        <v>1</v>
      </c>
      <c r="D4" s="136" t="s">
        <v>262</v>
      </c>
      <c r="E4" s="136"/>
      <c r="F4" s="136"/>
      <c r="G4" s="136" t="s">
        <v>263</v>
      </c>
      <c r="H4" s="136"/>
      <c r="I4" s="136"/>
      <c r="J4" s="23" t="s">
        <v>196</v>
      </c>
      <c r="K4" s="23"/>
      <c r="L4" s="81" t="s">
        <v>264</v>
      </c>
      <c r="M4" s="81"/>
      <c r="N4" s="80" t="s">
        <v>265</v>
      </c>
      <c r="O4" s="77" t="s">
        <v>268</v>
      </c>
      <c r="P4" s="77" t="s">
        <v>268</v>
      </c>
    </row>
    <row r="5" spans="1:16" ht="15">
      <c r="A5" s="7"/>
      <c r="B5" s="29" t="s">
        <v>416</v>
      </c>
      <c r="C5" s="21"/>
      <c r="D5" s="73">
        <v>41411</v>
      </c>
      <c r="E5" s="73">
        <v>41412</v>
      </c>
      <c r="F5" s="72">
        <v>41413</v>
      </c>
      <c r="G5" s="72">
        <v>41432</v>
      </c>
      <c r="H5" s="72">
        <v>41433</v>
      </c>
      <c r="I5" s="73">
        <v>41434</v>
      </c>
      <c r="J5" s="72">
        <v>41424</v>
      </c>
      <c r="K5" s="72">
        <v>41426</v>
      </c>
      <c r="L5" s="84">
        <v>41545</v>
      </c>
      <c r="M5" s="84">
        <v>41546</v>
      </c>
      <c r="N5" s="39" t="s">
        <v>266</v>
      </c>
      <c r="O5" s="7"/>
      <c r="P5" s="7"/>
    </row>
    <row r="6" spans="1:16">
      <c r="A6" s="21">
        <v>1</v>
      </c>
      <c r="B6" s="21" t="s">
        <v>176</v>
      </c>
      <c r="C6" s="2" t="s">
        <v>159</v>
      </c>
      <c r="D6" s="106">
        <v>27</v>
      </c>
      <c r="E6" s="38">
        <v>30</v>
      </c>
      <c r="F6" s="38">
        <v>27</v>
      </c>
      <c r="G6" s="4"/>
      <c r="H6" s="4"/>
      <c r="I6" s="4"/>
      <c r="J6" s="48">
        <v>30</v>
      </c>
      <c r="K6" s="38">
        <v>30</v>
      </c>
      <c r="L6" s="87">
        <v>30</v>
      </c>
      <c r="M6" s="105">
        <v>30</v>
      </c>
      <c r="N6" s="4">
        <v>177</v>
      </c>
      <c r="O6" s="7"/>
      <c r="P6" s="107">
        <v>1</v>
      </c>
    </row>
    <row r="7" spans="1:16">
      <c r="A7" s="21">
        <v>2</v>
      </c>
      <c r="B7" s="21" t="s">
        <v>421</v>
      </c>
      <c r="C7" s="2" t="s">
        <v>159</v>
      </c>
      <c r="D7" s="38">
        <v>30</v>
      </c>
      <c r="E7" s="4"/>
      <c r="F7" s="38">
        <v>30</v>
      </c>
      <c r="G7" s="38">
        <v>27</v>
      </c>
      <c r="H7" s="106">
        <v>25</v>
      </c>
      <c r="I7" s="38">
        <v>27</v>
      </c>
      <c r="J7" s="21">
        <v>25</v>
      </c>
      <c r="K7" s="38">
        <v>27</v>
      </c>
      <c r="L7" s="4">
        <v>25</v>
      </c>
      <c r="M7" s="105">
        <v>27</v>
      </c>
      <c r="N7" s="4">
        <v>168</v>
      </c>
      <c r="O7" s="7"/>
      <c r="P7" s="108">
        <v>2</v>
      </c>
    </row>
    <row r="8" spans="1:16">
      <c r="A8" s="100">
        <v>3</v>
      </c>
      <c r="B8" s="21" t="s">
        <v>213</v>
      </c>
      <c r="C8" s="2" t="s">
        <v>159</v>
      </c>
      <c r="D8" s="4"/>
      <c r="E8" s="4"/>
      <c r="F8" s="4"/>
      <c r="G8" s="38">
        <v>30</v>
      </c>
      <c r="H8" s="38">
        <v>27</v>
      </c>
      <c r="I8" s="38">
        <v>30</v>
      </c>
      <c r="J8" s="48">
        <v>23</v>
      </c>
      <c r="K8" s="106">
        <v>22</v>
      </c>
      <c r="L8" s="87">
        <v>27</v>
      </c>
      <c r="M8" s="105">
        <v>23</v>
      </c>
      <c r="N8" s="4">
        <v>160</v>
      </c>
      <c r="O8" s="7"/>
      <c r="P8" s="107">
        <v>3</v>
      </c>
    </row>
    <row r="9" spans="1:16">
      <c r="A9" s="100">
        <v>4</v>
      </c>
      <c r="B9" s="21" t="s">
        <v>214</v>
      </c>
      <c r="C9" s="2" t="s">
        <v>159</v>
      </c>
      <c r="D9" s="4"/>
      <c r="E9" s="4"/>
      <c r="F9" s="4"/>
      <c r="G9" s="38">
        <v>25</v>
      </c>
      <c r="H9" s="38">
        <v>23</v>
      </c>
      <c r="I9" s="87">
        <v>25</v>
      </c>
      <c r="J9" s="100"/>
      <c r="K9" s="38">
        <v>21</v>
      </c>
      <c r="L9" s="87">
        <v>23</v>
      </c>
      <c r="M9" s="105">
        <v>25</v>
      </c>
      <c r="N9" s="4">
        <v>142</v>
      </c>
      <c r="O9" s="7"/>
      <c r="P9" s="108">
        <v>4</v>
      </c>
    </row>
    <row r="10" spans="1:16">
      <c r="A10" s="100">
        <v>5</v>
      </c>
      <c r="B10" s="21" t="s">
        <v>177</v>
      </c>
      <c r="C10" s="2" t="s">
        <v>178</v>
      </c>
      <c r="D10" s="38">
        <v>25</v>
      </c>
      <c r="E10" s="38">
        <v>27</v>
      </c>
      <c r="F10" s="38">
        <v>25</v>
      </c>
      <c r="G10" s="4"/>
      <c r="H10" s="4"/>
      <c r="I10" s="4"/>
      <c r="J10" s="21"/>
      <c r="K10" s="38">
        <v>20</v>
      </c>
      <c r="L10" s="87">
        <v>21</v>
      </c>
      <c r="M10" s="105">
        <v>22</v>
      </c>
      <c r="N10" s="4">
        <v>140</v>
      </c>
      <c r="O10" s="7"/>
      <c r="P10" s="107">
        <v>5</v>
      </c>
    </row>
    <row r="11" spans="1:16">
      <c r="A11" s="100">
        <v>6</v>
      </c>
      <c r="B11" s="21" t="s">
        <v>210</v>
      </c>
      <c r="C11" s="2" t="s">
        <v>212</v>
      </c>
      <c r="D11" s="4"/>
      <c r="E11" s="4"/>
      <c r="F11" s="4"/>
      <c r="G11" s="38">
        <v>23</v>
      </c>
      <c r="H11" s="38">
        <v>30</v>
      </c>
      <c r="I11" s="86"/>
      <c r="J11" s="48">
        <v>27</v>
      </c>
      <c r="K11" s="38">
        <v>25</v>
      </c>
      <c r="L11" s="87">
        <v>22</v>
      </c>
      <c r="M11" s="86"/>
      <c r="N11" s="4">
        <v>127</v>
      </c>
      <c r="O11" s="7"/>
      <c r="P11" s="108">
        <v>6</v>
      </c>
    </row>
    <row r="12" spans="1:16">
      <c r="A12" s="100">
        <v>7</v>
      </c>
      <c r="B12" s="21" t="s">
        <v>211</v>
      </c>
      <c r="C12" s="2" t="s">
        <v>159</v>
      </c>
      <c r="D12" s="4"/>
      <c r="E12" s="4"/>
      <c r="F12" s="4"/>
      <c r="G12" s="4"/>
      <c r="H12" s="4"/>
      <c r="I12" s="4"/>
      <c r="J12" s="48">
        <v>22</v>
      </c>
      <c r="K12" s="38">
        <v>23</v>
      </c>
      <c r="L12" s="4"/>
      <c r="M12" s="4"/>
      <c r="N12" s="4">
        <f>SUM(J12+K12)</f>
        <v>45</v>
      </c>
      <c r="O12" s="7"/>
      <c r="P12" s="107">
        <v>7</v>
      </c>
    </row>
    <row r="13" spans="1:16">
      <c r="A13" s="100">
        <v>8</v>
      </c>
      <c r="B13" s="21" t="s">
        <v>434</v>
      </c>
      <c r="C13" s="2" t="s">
        <v>159</v>
      </c>
      <c r="D13" s="4"/>
      <c r="E13" s="4"/>
      <c r="F13" s="4"/>
      <c r="G13" s="86"/>
      <c r="H13" s="86"/>
      <c r="I13" s="86"/>
      <c r="J13" s="88"/>
      <c r="K13" s="86"/>
      <c r="L13" s="87">
        <v>20</v>
      </c>
      <c r="M13" s="105">
        <v>21</v>
      </c>
      <c r="N13" s="4">
        <v>41</v>
      </c>
      <c r="O13" s="7"/>
      <c r="P13" s="108">
        <v>8</v>
      </c>
    </row>
  </sheetData>
  <sortState ref="A6:N13">
    <sortCondition descending="1" ref="N6:N13"/>
  </sortState>
  <mergeCells count="3">
    <mergeCell ref="D4:F4"/>
    <mergeCell ref="G4:I4"/>
    <mergeCell ref="B2:N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8"/>
  <sheetViews>
    <sheetView topLeftCell="A4" zoomScale="112" zoomScaleNormal="112" workbookViewId="0">
      <selection activeCell="H28" sqref="H28"/>
    </sheetView>
  </sheetViews>
  <sheetFormatPr defaultColWidth="8.7109375" defaultRowHeight="12.75"/>
  <cols>
    <col min="1" max="1" width="2.85546875" customWidth="1"/>
    <col min="2" max="2" width="18.140625" customWidth="1"/>
    <col min="3" max="3" width="17.85546875" customWidth="1"/>
    <col min="4" max="11" width="9" bestFit="1" customWidth="1"/>
    <col min="12" max="14" width="9.28515625" customWidth="1"/>
  </cols>
  <sheetData>
    <row r="2" spans="1:17" ht="15.75">
      <c r="B2" s="118" t="s">
        <v>431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1:17">
      <c r="B4" s="21" t="s">
        <v>0</v>
      </c>
      <c r="C4" s="2" t="s">
        <v>1</v>
      </c>
      <c r="D4" s="136" t="s">
        <v>262</v>
      </c>
      <c r="E4" s="136"/>
      <c r="F4" s="136"/>
      <c r="G4" s="136" t="s">
        <v>263</v>
      </c>
      <c r="H4" s="136"/>
      <c r="I4" s="136"/>
      <c r="J4" s="23" t="s">
        <v>196</v>
      </c>
      <c r="K4" s="23"/>
      <c r="L4" s="67" t="s">
        <v>264</v>
      </c>
      <c r="M4" s="62"/>
      <c r="N4" s="78" t="s">
        <v>265</v>
      </c>
      <c r="O4" s="41" t="s">
        <v>267</v>
      </c>
    </row>
    <row r="5" spans="1:17" ht="15">
      <c r="A5" s="7"/>
      <c r="B5" s="29" t="s">
        <v>419</v>
      </c>
      <c r="C5" s="21"/>
      <c r="D5" s="73">
        <v>41411</v>
      </c>
      <c r="E5" s="73">
        <v>41412</v>
      </c>
      <c r="F5" s="72">
        <v>41413</v>
      </c>
      <c r="G5" s="72">
        <v>41432</v>
      </c>
      <c r="H5" s="72">
        <v>41433</v>
      </c>
      <c r="I5" s="73">
        <v>41434</v>
      </c>
      <c r="J5" s="72">
        <v>41424</v>
      </c>
      <c r="K5" s="72">
        <v>41426</v>
      </c>
      <c r="L5" s="84">
        <v>41545</v>
      </c>
      <c r="M5" s="84">
        <v>41546</v>
      </c>
      <c r="N5" s="79" t="s">
        <v>430</v>
      </c>
      <c r="O5" s="41"/>
      <c r="P5" s="8"/>
      <c r="Q5" s="8"/>
    </row>
    <row r="6" spans="1:17">
      <c r="A6" s="21">
        <v>1</v>
      </c>
      <c r="B6" s="21" t="s">
        <v>180</v>
      </c>
      <c r="C6" s="2" t="s">
        <v>182</v>
      </c>
      <c r="D6" s="38">
        <v>27</v>
      </c>
      <c r="E6" s="38">
        <v>27</v>
      </c>
      <c r="F6" s="38">
        <v>23</v>
      </c>
      <c r="G6" s="46">
        <v>30</v>
      </c>
      <c r="H6" s="46">
        <v>22</v>
      </c>
      <c r="I6" s="3"/>
      <c r="J6" s="4"/>
      <c r="K6" s="4"/>
      <c r="L6" s="87">
        <v>27</v>
      </c>
      <c r="M6" s="4">
        <v>20</v>
      </c>
      <c r="N6" s="25">
        <v>156</v>
      </c>
      <c r="O6" s="4">
        <v>1</v>
      </c>
    </row>
    <row r="7" spans="1:17">
      <c r="A7" s="21">
        <v>2</v>
      </c>
      <c r="B7" s="100" t="s">
        <v>179</v>
      </c>
      <c r="C7" s="2" t="s">
        <v>178</v>
      </c>
      <c r="D7" s="90">
        <v>30</v>
      </c>
      <c r="E7" s="90">
        <v>30</v>
      </c>
      <c r="F7" s="90">
        <v>27</v>
      </c>
      <c r="G7" s="35"/>
      <c r="H7" s="35"/>
      <c r="I7" s="35"/>
      <c r="J7" s="90">
        <v>19</v>
      </c>
      <c r="K7" s="112">
        <v>16</v>
      </c>
      <c r="L7" s="90">
        <v>22</v>
      </c>
      <c r="M7" s="109">
        <v>25</v>
      </c>
      <c r="N7" s="89">
        <v>153</v>
      </c>
      <c r="O7" s="10">
        <v>2</v>
      </c>
    </row>
    <row r="8" spans="1:17">
      <c r="A8" s="100">
        <v>3</v>
      </c>
      <c r="B8" s="24" t="s">
        <v>183</v>
      </c>
      <c r="C8" s="2" t="s">
        <v>175</v>
      </c>
      <c r="D8" s="25"/>
      <c r="E8" s="49">
        <v>25</v>
      </c>
      <c r="F8" s="49">
        <v>30</v>
      </c>
      <c r="G8" s="38">
        <v>23</v>
      </c>
      <c r="H8" s="38">
        <v>27</v>
      </c>
      <c r="I8" s="4"/>
      <c r="J8" s="87">
        <v>20</v>
      </c>
      <c r="K8" s="87">
        <v>22</v>
      </c>
      <c r="L8" s="25">
        <v>20</v>
      </c>
      <c r="M8" s="25">
        <v>17</v>
      </c>
      <c r="N8" s="2">
        <v>147</v>
      </c>
      <c r="O8" s="86">
        <v>3</v>
      </c>
    </row>
    <row r="9" spans="1:17">
      <c r="A9" s="100">
        <v>4</v>
      </c>
      <c r="B9" s="21" t="s">
        <v>181</v>
      </c>
      <c r="C9" s="2" t="s">
        <v>159</v>
      </c>
      <c r="D9" s="87">
        <v>25</v>
      </c>
      <c r="E9" s="87">
        <v>23</v>
      </c>
      <c r="F9" s="106">
        <v>22</v>
      </c>
      <c r="G9" s="87">
        <v>25</v>
      </c>
      <c r="H9" s="87">
        <v>25</v>
      </c>
      <c r="I9" s="86"/>
      <c r="J9" s="86">
        <v>21</v>
      </c>
      <c r="K9" s="86">
        <v>21</v>
      </c>
      <c r="L9" s="87">
        <v>23</v>
      </c>
      <c r="M9" s="105">
        <v>23</v>
      </c>
      <c r="N9" s="50">
        <v>144</v>
      </c>
      <c r="O9" s="89">
        <v>4</v>
      </c>
    </row>
    <row r="10" spans="1:17">
      <c r="A10" s="100">
        <v>5</v>
      </c>
      <c r="B10" s="26" t="s">
        <v>289</v>
      </c>
      <c r="C10" s="2" t="s">
        <v>159</v>
      </c>
      <c r="D10" s="100"/>
      <c r="E10" s="100"/>
      <c r="F10" s="100"/>
      <c r="G10" s="2"/>
      <c r="H10" s="105">
        <v>30</v>
      </c>
      <c r="I10" s="100"/>
      <c r="J10" s="38">
        <v>21</v>
      </c>
      <c r="K10" s="38">
        <v>27</v>
      </c>
      <c r="L10" s="2"/>
      <c r="M10" s="105">
        <v>27</v>
      </c>
      <c r="N10" s="2">
        <v>105</v>
      </c>
      <c r="O10" s="86">
        <v>5</v>
      </c>
    </row>
    <row r="11" spans="1:17">
      <c r="A11" s="100">
        <v>6</v>
      </c>
      <c r="B11" s="34" t="s">
        <v>290</v>
      </c>
      <c r="C11" s="27" t="s">
        <v>159</v>
      </c>
      <c r="D11" s="7"/>
      <c r="E11" s="7"/>
      <c r="F11" s="7"/>
      <c r="G11" s="20"/>
      <c r="H11" s="87">
        <v>21</v>
      </c>
      <c r="I11" s="113"/>
      <c r="J11" s="38">
        <v>15</v>
      </c>
      <c r="K11" s="38">
        <v>25</v>
      </c>
      <c r="L11" s="87">
        <v>21</v>
      </c>
      <c r="M11" s="105">
        <v>22</v>
      </c>
      <c r="N11" s="2">
        <v>104</v>
      </c>
      <c r="O11" s="89">
        <v>6</v>
      </c>
    </row>
    <row r="12" spans="1:17">
      <c r="A12" s="100">
        <v>7</v>
      </c>
      <c r="B12" s="26" t="s">
        <v>184</v>
      </c>
      <c r="C12" s="2" t="s">
        <v>178</v>
      </c>
      <c r="D12" s="21"/>
      <c r="E12" s="21"/>
      <c r="F12" s="38">
        <v>25</v>
      </c>
      <c r="G12" s="86"/>
      <c r="H12" s="86"/>
      <c r="I12" s="4"/>
      <c r="J12" s="25"/>
      <c r="K12" s="25"/>
      <c r="L12" s="87">
        <v>30</v>
      </c>
      <c r="M12" s="105">
        <v>30</v>
      </c>
      <c r="N12" s="2">
        <v>85</v>
      </c>
      <c r="O12" s="86">
        <v>7</v>
      </c>
    </row>
    <row r="13" spans="1:17">
      <c r="A13" s="100">
        <v>8</v>
      </c>
      <c r="B13" s="26" t="s">
        <v>219</v>
      </c>
      <c r="C13" s="2" t="s">
        <v>190</v>
      </c>
      <c r="D13" s="21"/>
      <c r="E13" s="21"/>
      <c r="F13" s="21"/>
      <c r="G13" s="2"/>
      <c r="H13" s="2"/>
      <c r="I13" s="21"/>
      <c r="J13" s="87">
        <v>30</v>
      </c>
      <c r="K13" s="87">
        <v>30</v>
      </c>
      <c r="L13" s="2"/>
      <c r="M13" s="2"/>
      <c r="N13" s="2">
        <f>SUM(J13+K13)</f>
        <v>60</v>
      </c>
      <c r="O13" s="89">
        <v>8</v>
      </c>
    </row>
    <row r="14" spans="1:17">
      <c r="A14" s="100">
        <v>9</v>
      </c>
      <c r="B14" s="26" t="s">
        <v>194</v>
      </c>
      <c r="C14" s="2" t="s">
        <v>159</v>
      </c>
      <c r="D14" s="21"/>
      <c r="E14" s="21"/>
      <c r="F14" s="21"/>
      <c r="G14" s="87">
        <v>27</v>
      </c>
      <c r="H14" s="87">
        <v>23</v>
      </c>
      <c r="I14" s="21"/>
      <c r="J14" s="2"/>
      <c r="K14" s="2"/>
      <c r="L14" s="2"/>
      <c r="M14" s="2"/>
      <c r="N14" s="2">
        <f>SUM(G14+H14)</f>
        <v>50</v>
      </c>
      <c r="O14" s="86">
        <v>9</v>
      </c>
    </row>
    <row r="15" spans="1:17">
      <c r="A15" s="100">
        <v>10</v>
      </c>
      <c r="B15" s="66" t="s">
        <v>216</v>
      </c>
      <c r="C15" s="69" t="s">
        <v>203</v>
      </c>
      <c r="D15" s="70"/>
      <c r="E15" s="70"/>
      <c r="F15" s="70"/>
      <c r="G15" s="70"/>
      <c r="H15" s="21"/>
      <c r="I15" s="21"/>
      <c r="J15" s="38">
        <v>27</v>
      </c>
      <c r="K15" s="38">
        <v>20</v>
      </c>
      <c r="L15" s="2"/>
      <c r="M15" s="2"/>
      <c r="N15" s="2">
        <f>SUM(J15+K15)</f>
        <v>47</v>
      </c>
      <c r="O15" s="89">
        <v>10</v>
      </c>
    </row>
    <row r="16" spans="1:17">
      <c r="A16" s="100">
        <v>11</v>
      </c>
      <c r="B16" s="26" t="s">
        <v>215</v>
      </c>
      <c r="C16" s="2" t="s">
        <v>159</v>
      </c>
      <c r="D16" s="21"/>
      <c r="E16" s="21"/>
      <c r="F16" s="21"/>
      <c r="G16" s="25"/>
      <c r="H16" s="25"/>
      <c r="I16" s="25"/>
      <c r="J16" s="38">
        <v>23</v>
      </c>
      <c r="K16" s="38">
        <v>23</v>
      </c>
      <c r="L16" s="2"/>
      <c r="M16" s="2"/>
      <c r="N16" s="2">
        <f>SUM(J16+K16)</f>
        <v>46</v>
      </c>
      <c r="O16" s="86">
        <v>11</v>
      </c>
    </row>
    <row r="17" spans="1:15">
      <c r="A17" s="100">
        <v>12</v>
      </c>
      <c r="B17" s="26" t="s">
        <v>437</v>
      </c>
      <c r="C17" s="2" t="s">
        <v>159</v>
      </c>
      <c r="D17" s="21"/>
      <c r="E17" s="21"/>
      <c r="F17" s="21"/>
      <c r="G17" s="21"/>
      <c r="H17" s="21"/>
      <c r="I17" s="21"/>
      <c r="J17" s="86"/>
      <c r="K17" s="86"/>
      <c r="L17" s="87">
        <v>25</v>
      </c>
      <c r="M17" s="105">
        <v>19</v>
      </c>
      <c r="N17" s="2">
        <v>44</v>
      </c>
      <c r="O17" s="89">
        <v>12</v>
      </c>
    </row>
    <row r="18" spans="1:15">
      <c r="A18" s="100">
        <v>13</v>
      </c>
      <c r="B18" s="26" t="s">
        <v>308</v>
      </c>
      <c r="C18" s="2" t="s">
        <v>178</v>
      </c>
      <c r="D18" s="21"/>
      <c r="E18" s="21"/>
      <c r="F18" s="21"/>
      <c r="G18" s="21"/>
      <c r="H18" s="21"/>
      <c r="I18" s="21"/>
      <c r="J18" s="38">
        <v>25</v>
      </c>
      <c r="K18" s="38">
        <v>18</v>
      </c>
      <c r="L18" s="2"/>
      <c r="M18" s="2"/>
      <c r="N18" s="2">
        <f t="shared" ref="N18:N23" si="0">SUM(J18+K18)</f>
        <v>43</v>
      </c>
      <c r="O18" s="86">
        <v>13</v>
      </c>
    </row>
    <row r="19" spans="1:15">
      <c r="A19" s="100">
        <v>14</v>
      </c>
      <c r="B19" s="26" t="s">
        <v>257</v>
      </c>
      <c r="C19" s="2" t="s">
        <v>203</v>
      </c>
      <c r="D19" s="21"/>
      <c r="E19" s="21"/>
      <c r="F19" s="21"/>
      <c r="G19" s="21"/>
      <c r="H19" s="21"/>
      <c r="I19" s="21"/>
      <c r="J19" s="38">
        <v>22</v>
      </c>
      <c r="K19" s="38">
        <v>17</v>
      </c>
      <c r="L19" s="2"/>
      <c r="M19" s="2"/>
      <c r="N19" s="2">
        <f t="shared" si="0"/>
        <v>39</v>
      </c>
      <c r="O19" s="89">
        <v>14</v>
      </c>
    </row>
    <row r="20" spans="1:15">
      <c r="A20" s="100">
        <v>15</v>
      </c>
      <c r="B20" s="26" t="s">
        <v>239</v>
      </c>
      <c r="C20" s="2" t="s">
        <v>203</v>
      </c>
      <c r="D20" s="21"/>
      <c r="E20" s="21"/>
      <c r="F20" s="21"/>
      <c r="G20" s="21"/>
      <c r="H20" s="21"/>
      <c r="I20" s="21"/>
      <c r="J20" s="38">
        <v>18</v>
      </c>
      <c r="K20" s="38">
        <v>19</v>
      </c>
      <c r="L20" s="2"/>
      <c r="M20" s="2"/>
      <c r="N20" s="2">
        <f t="shared" si="0"/>
        <v>37</v>
      </c>
      <c r="O20" s="86">
        <v>15</v>
      </c>
    </row>
    <row r="21" spans="1:15">
      <c r="A21" s="100">
        <v>16</v>
      </c>
      <c r="B21" s="26" t="s">
        <v>314</v>
      </c>
      <c r="C21" s="2" t="s">
        <v>159</v>
      </c>
      <c r="D21" s="21"/>
      <c r="E21" s="21"/>
      <c r="F21" s="21"/>
      <c r="G21" s="21"/>
      <c r="H21" s="21"/>
      <c r="I21" s="21"/>
      <c r="J21" s="38">
        <v>17</v>
      </c>
      <c r="K21" s="38">
        <v>17</v>
      </c>
      <c r="L21" s="2"/>
      <c r="M21" s="2"/>
      <c r="N21" s="2">
        <f t="shared" si="0"/>
        <v>34</v>
      </c>
      <c r="O21" s="89">
        <v>16</v>
      </c>
    </row>
    <row r="22" spans="1:15">
      <c r="A22" s="100">
        <v>17</v>
      </c>
      <c r="B22" s="26" t="s">
        <v>310</v>
      </c>
      <c r="C22" s="2" t="s">
        <v>159</v>
      </c>
      <c r="D22" s="21"/>
      <c r="E22" s="21"/>
      <c r="F22" s="21"/>
      <c r="G22" s="21"/>
      <c r="H22" s="21"/>
      <c r="I22" s="21"/>
      <c r="J22" s="38">
        <v>14</v>
      </c>
      <c r="K22" s="38">
        <v>15</v>
      </c>
      <c r="L22" s="2"/>
      <c r="M22" s="2"/>
      <c r="N22" s="2">
        <f t="shared" si="0"/>
        <v>29</v>
      </c>
      <c r="O22" s="86">
        <v>17</v>
      </c>
    </row>
    <row r="23" spans="1:15">
      <c r="A23" s="100">
        <v>18</v>
      </c>
      <c r="B23" s="34" t="s">
        <v>313</v>
      </c>
      <c r="C23" s="2" t="s">
        <v>178</v>
      </c>
      <c r="D23" s="21"/>
      <c r="E23" s="21"/>
      <c r="F23" s="21"/>
      <c r="G23" s="21"/>
      <c r="H23" s="21"/>
      <c r="I23" s="21"/>
      <c r="J23" s="87">
        <v>16</v>
      </c>
      <c r="K23" s="87">
        <v>12</v>
      </c>
      <c r="L23" s="2"/>
      <c r="M23" s="2"/>
      <c r="N23" s="2">
        <f t="shared" si="0"/>
        <v>28</v>
      </c>
      <c r="O23" s="89">
        <v>18</v>
      </c>
    </row>
    <row r="24" spans="1:15">
      <c r="A24" s="100">
        <v>19</v>
      </c>
      <c r="B24" s="26" t="s">
        <v>455</v>
      </c>
      <c r="C24" s="2" t="s">
        <v>190</v>
      </c>
      <c r="D24" s="21"/>
      <c r="E24" s="21"/>
      <c r="F24" s="21"/>
      <c r="G24" s="21"/>
      <c r="H24" s="21"/>
      <c r="I24" s="21"/>
      <c r="J24" s="4"/>
      <c r="K24" s="106"/>
      <c r="L24" s="2"/>
      <c r="M24" s="105">
        <v>21</v>
      </c>
      <c r="N24" s="2">
        <v>21</v>
      </c>
      <c r="O24" s="86">
        <v>19</v>
      </c>
    </row>
    <row r="25" spans="1:15" s="99" customFormat="1">
      <c r="A25" s="100">
        <v>20</v>
      </c>
      <c r="B25" s="26" t="s">
        <v>456</v>
      </c>
      <c r="C25" s="2" t="s">
        <v>159</v>
      </c>
      <c r="D25" s="100"/>
      <c r="E25" s="100"/>
      <c r="F25" s="100"/>
      <c r="G25" s="100"/>
      <c r="H25" s="100"/>
      <c r="I25" s="100"/>
      <c r="J25" s="86"/>
      <c r="K25" s="106"/>
      <c r="L25" s="2"/>
      <c r="M25" s="105">
        <v>18</v>
      </c>
      <c r="N25" s="2">
        <v>18</v>
      </c>
      <c r="O25" s="89">
        <v>20</v>
      </c>
    </row>
    <row r="26" spans="1:15" s="99" customFormat="1">
      <c r="A26" s="100">
        <v>21</v>
      </c>
      <c r="B26" s="26" t="s">
        <v>311</v>
      </c>
      <c r="C26" s="2" t="s">
        <v>312</v>
      </c>
      <c r="D26" s="100"/>
      <c r="E26" s="100"/>
      <c r="F26" s="100"/>
      <c r="G26" s="100"/>
      <c r="H26" s="100"/>
      <c r="I26" s="100"/>
      <c r="J26" s="86"/>
      <c r="K26" s="87">
        <v>14</v>
      </c>
      <c r="L26" s="2"/>
      <c r="M26" s="2"/>
      <c r="N26" s="2">
        <f>SUM(K26)</f>
        <v>14</v>
      </c>
      <c r="O26" s="86">
        <v>21</v>
      </c>
    </row>
    <row r="27" spans="1:15">
      <c r="A27" s="100">
        <v>22</v>
      </c>
      <c r="B27" s="26" t="s">
        <v>424</v>
      </c>
      <c r="C27" s="2" t="s">
        <v>178</v>
      </c>
      <c r="D27" s="21"/>
      <c r="E27" s="21"/>
      <c r="F27" s="21"/>
      <c r="G27" s="21"/>
      <c r="H27" s="21"/>
      <c r="I27" s="21"/>
      <c r="J27" s="106"/>
      <c r="K27" s="38">
        <v>13</v>
      </c>
      <c r="L27" s="2"/>
      <c r="M27" s="2"/>
      <c r="N27" s="2">
        <f>SUM(J27+K27)</f>
        <v>13</v>
      </c>
      <c r="O27" s="89">
        <v>22</v>
      </c>
    </row>
    <row r="28" spans="1:15">
      <c r="K28" s="1"/>
    </row>
  </sheetData>
  <autoFilter ref="N5:N27"/>
  <sortState ref="A6:N27">
    <sortCondition descending="1" ref="N6:N27"/>
  </sortState>
  <mergeCells count="3">
    <mergeCell ref="B2:M2"/>
    <mergeCell ref="D4:F4"/>
    <mergeCell ref="G4:I4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4"/>
  <sheetViews>
    <sheetView zoomScale="98" zoomScaleNormal="98" workbookViewId="0">
      <selection activeCell="Q8" sqref="Q8"/>
    </sheetView>
  </sheetViews>
  <sheetFormatPr defaultColWidth="8.7109375" defaultRowHeight="12.75"/>
  <cols>
    <col min="1" max="1" width="3" customWidth="1"/>
    <col min="2" max="2" width="18" customWidth="1"/>
    <col min="3" max="3" width="17.85546875" customWidth="1"/>
    <col min="4" max="4" width="9.28515625" customWidth="1"/>
    <col min="5" max="11" width="9" bestFit="1" customWidth="1"/>
  </cols>
  <sheetData>
    <row r="2" spans="1:15" ht="15.75">
      <c r="B2" s="118" t="s">
        <v>414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1:15">
      <c r="A4" s="7" t="s">
        <v>438</v>
      </c>
      <c r="B4" s="23" t="s">
        <v>0</v>
      </c>
      <c r="C4" s="39" t="s">
        <v>1</v>
      </c>
      <c r="D4" s="121" t="s">
        <v>155</v>
      </c>
      <c r="E4" s="122"/>
      <c r="F4" s="123"/>
      <c r="G4" s="124" t="s">
        <v>167</v>
      </c>
      <c r="H4" s="125"/>
      <c r="I4" s="126"/>
      <c r="J4" s="130" t="s">
        <v>196</v>
      </c>
      <c r="K4" s="131"/>
      <c r="L4" s="121" t="s">
        <v>2</v>
      </c>
      <c r="M4" s="123"/>
      <c r="N4" s="39" t="s">
        <v>265</v>
      </c>
      <c r="O4" s="80" t="s">
        <v>268</v>
      </c>
    </row>
    <row r="5" spans="1:15" ht="15">
      <c r="B5" s="30" t="s">
        <v>417</v>
      </c>
      <c r="C5" s="21"/>
      <c r="D5" s="72">
        <v>41411</v>
      </c>
      <c r="E5" s="72">
        <v>41412</v>
      </c>
      <c r="F5" s="72">
        <v>41413</v>
      </c>
      <c r="G5" s="72">
        <v>41432</v>
      </c>
      <c r="H5" s="72">
        <v>41433</v>
      </c>
      <c r="I5" s="73">
        <v>41434</v>
      </c>
      <c r="J5" s="74">
        <v>41486</v>
      </c>
      <c r="K5" s="74">
        <v>41426</v>
      </c>
      <c r="L5" s="84">
        <v>41545</v>
      </c>
      <c r="M5" s="84">
        <v>41546</v>
      </c>
      <c r="N5" s="39" t="s">
        <v>266</v>
      </c>
      <c r="O5" s="41"/>
    </row>
    <row r="6" spans="1:15">
      <c r="A6" s="20">
        <v>1</v>
      </c>
      <c r="B6" s="26" t="s">
        <v>185</v>
      </c>
      <c r="C6" s="2" t="s">
        <v>178</v>
      </c>
      <c r="D6" s="38">
        <v>30</v>
      </c>
      <c r="E6" s="38">
        <v>30</v>
      </c>
      <c r="F6" s="38">
        <v>30</v>
      </c>
      <c r="G6" s="21"/>
      <c r="H6" s="21"/>
      <c r="I6" s="21"/>
      <c r="J6" s="38">
        <v>27</v>
      </c>
      <c r="K6" s="38">
        <v>23</v>
      </c>
      <c r="L6" s="106">
        <v>21</v>
      </c>
      <c r="M6" s="105">
        <v>27</v>
      </c>
      <c r="N6" s="2">
        <v>167</v>
      </c>
      <c r="O6" s="20">
        <v>1</v>
      </c>
    </row>
    <row r="7" spans="1:15">
      <c r="A7" s="20">
        <v>2</v>
      </c>
      <c r="B7" s="26" t="s">
        <v>218</v>
      </c>
      <c r="C7" s="2" t="s">
        <v>175</v>
      </c>
      <c r="D7" s="2"/>
      <c r="E7" s="2"/>
      <c r="F7" s="2"/>
      <c r="G7" s="48">
        <v>30</v>
      </c>
      <c r="H7" s="21"/>
      <c r="I7" s="21"/>
      <c r="J7" s="38">
        <v>25</v>
      </c>
      <c r="K7" s="38">
        <v>30</v>
      </c>
      <c r="L7" s="87">
        <v>25</v>
      </c>
      <c r="M7" s="105">
        <v>23</v>
      </c>
      <c r="N7" s="2">
        <v>133</v>
      </c>
      <c r="O7" s="20">
        <v>2</v>
      </c>
    </row>
    <row r="8" spans="1:15">
      <c r="A8" s="20">
        <v>3</v>
      </c>
      <c r="B8" s="26" t="s">
        <v>260</v>
      </c>
      <c r="C8" s="2" t="s">
        <v>175</v>
      </c>
      <c r="D8" s="2"/>
      <c r="E8" s="2"/>
      <c r="F8" s="2"/>
      <c r="G8" s="21"/>
      <c r="H8" s="21"/>
      <c r="I8" s="21"/>
      <c r="J8" s="38">
        <v>22</v>
      </c>
      <c r="K8" s="38">
        <v>27</v>
      </c>
      <c r="L8" s="87">
        <v>30</v>
      </c>
      <c r="M8" s="105">
        <v>25</v>
      </c>
      <c r="N8" s="2">
        <v>104</v>
      </c>
      <c r="O8" s="20">
        <v>3</v>
      </c>
    </row>
    <row r="9" spans="1:15">
      <c r="A9" s="20">
        <v>4</v>
      </c>
      <c r="B9" s="26" t="s">
        <v>309</v>
      </c>
      <c r="C9" s="2" t="s">
        <v>159</v>
      </c>
      <c r="D9" s="2"/>
      <c r="E9" s="2"/>
      <c r="F9" s="2"/>
      <c r="G9" s="21"/>
      <c r="H9" s="21"/>
      <c r="I9" s="21"/>
      <c r="J9" s="87">
        <v>23</v>
      </c>
      <c r="K9" s="87">
        <v>25</v>
      </c>
      <c r="L9" s="87">
        <v>22</v>
      </c>
      <c r="M9" s="105">
        <v>21</v>
      </c>
      <c r="N9" s="2">
        <v>91</v>
      </c>
      <c r="O9" s="20">
        <v>4</v>
      </c>
    </row>
    <row r="10" spans="1:15">
      <c r="A10" s="20">
        <v>5</v>
      </c>
      <c r="B10" s="26" t="s">
        <v>189</v>
      </c>
      <c r="C10" s="2" t="s">
        <v>175</v>
      </c>
      <c r="D10" s="2"/>
      <c r="E10" s="87">
        <v>27</v>
      </c>
      <c r="F10" s="87">
        <v>25</v>
      </c>
      <c r="G10" s="21"/>
      <c r="H10" s="21"/>
      <c r="I10" s="21"/>
      <c r="J10" s="2"/>
      <c r="K10" s="2"/>
      <c r="L10" s="87">
        <v>23</v>
      </c>
      <c r="M10" s="2"/>
      <c r="N10" s="2">
        <v>75</v>
      </c>
      <c r="O10" s="20">
        <v>5</v>
      </c>
    </row>
    <row r="11" spans="1:15">
      <c r="A11" s="20">
        <v>6</v>
      </c>
      <c r="B11" s="26" t="s">
        <v>217</v>
      </c>
      <c r="C11" s="2" t="s">
        <v>159</v>
      </c>
      <c r="D11" s="2"/>
      <c r="E11" s="2"/>
      <c r="F11" s="2"/>
      <c r="G11" s="21"/>
      <c r="H11" s="21"/>
      <c r="I11" s="21"/>
      <c r="J11" s="38">
        <v>30</v>
      </c>
      <c r="K11" s="38">
        <v>22</v>
      </c>
      <c r="L11" s="2"/>
      <c r="M11" s="105">
        <v>22</v>
      </c>
      <c r="N11" s="2">
        <v>74</v>
      </c>
      <c r="O11" s="20">
        <v>6</v>
      </c>
    </row>
    <row r="12" spans="1:15">
      <c r="A12" s="20">
        <v>7</v>
      </c>
      <c r="B12" s="26" t="s">
        <v>254</v>
      </c>
      <c r="C12" s="2" t="s">
        <v>190</v>
      </c>
      <c r="D12" s="2"/>
      <c r="E12" s="2"/>
      <c r="F12" s="2"/>
      <c r="G12" s="21"/>
      <c r="H12" s="21"/>
      <c r="I12" s="21"/>
      <c r="J12" s="4"/>
      <c r="K12" s="86"/>
      <c r="L12" s="87">
        <v>27</v>
      </c>
      <c r="M12" s="105">
        <v>30</v>
      </c>
      <c r="N12" s="2">
        <v>57</v>
      </c>
      <c r="O12" s="20">
        <v>7</v>
      </c>
    </row>
    <row r="13" spans="1:15">
      <c r="A13" s="20">
        <v>8</v>
      </c>
      <c r="B13" s="26" t="s">
        <v>315</v>
      </c>
      <c r="C13" s="2" t="s">
        <v>159</v>
      </c>
      <c r="D13" s="2"/>
      <c r="E13" s="2"/>
      <c r="F13" s="2"/>
      <c r="G13" s="21"/>
      <c r="H13" s="21"/>
      <c r="I13" s="21"/>
      <c r="J13" s="4"/>
      <c r="K13" s="38">
        <v>21</v>
      </c>
      <c r="L13" s="2"/>
      <c r="M13" s="105">
        <v>20</v>
      </c>
      <c r="N13" s="2">
        <v>41</v>
      </c>
      <c r="O13" s="20">
        <v>8</v>
      </c>
    </row>
    <row r="14" spans="1:15">
      <c r="A14" s="20">
        <v>9</v>
      </c>
      <c r="B14" s="21" t="s">
        <v>316</v>
      </c>
      <c r="C14" s="2" t="s">
        <v>312</v>
      </c>
      <c r="D14" s="21"/>
      <c r="E14" s="21"/>
      <c r="F14" s="21"/>
      <c r="G14" s="21"/>
      <c r="H14" s="21"/>
      <c r="I14" s="21"/>
      <c r="J14" s="38">
        <v>21</v>
      </c>
      <c r="K14" s="4"/>
      <c r="L14" s="2"/>
      <c r="M14" s="2"/>
      <c r="N14" s="2">
        <f>SUM(J14)</f>
        <v>21</v>
      </c>
      <c r="O14" s="20">
        <v>9</v>
      </c>
    </row>
  </sheetData>
  <autoFilter ref="N4:N14">
    <sortState ref="B4:T12">
      <sortCondition descending="1" ref="P3:P12"/>
    </sortState>
  </autoFilter>
  <sortState ref="A6:N14">
    <sortCondition descending="1" ref="N6:N14"/>
  </sortState>
  <mergeCells count="5">
    <mergeCell ref="B2:L2"/>
    <mergeCell ref="D4:F4"/>
    <mergeCell ref="G4:I4"/>
    <mergeCell ref="J4:K4"/>
    <mergeCell ref="L4:M4"/>
  </mergeCells>
  <phoneticPr fontId="1" type="noConversion"/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2"/>
  <sheetViews>
    <sheetView zoomScale="87" zoomScaleNormal="87" workbookViewId="0">
      <selection activeCell="H26" sqref="H26"/>
    </sheetView>
  </sheetViews>
  <sheetFormatPr defaultColWidth="8.7109375" defaultRowHeight="12.75"/>
  <cols>
    <col min="1" max="1" width="3" customWidth="1"/>
    <col min="2" max="2" width="18.85546875" customWidth="1"/>
    <col min="3" max="3" width="18.28515625" customWidth="1"/>
    <col min="4" max="4" width="9.28515625" customWidth="1"/>
    <col min="5" max="8" width="9" bestFit="1" customWidth="1"/>
    <col min="9" max="9" width="8.7109375" bestFit="1" customWidth="1"/>
    <col min="10" max="11" width="9" bestFit="1" customWidth="1"/>
  </cols>
  <sheetData>
    <row r="2" spans="1:15" ht="15.75">
      <c r="B2" s="118" t="s">
        <v>432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4" spans="1:15">
      <c r="A4" s="7"/>
      <c r="B4" s="83" t="s">
        <v>0</v>
      </c>
      <c r="C4" s="39" t="s">
        <v>1</v>
      </c>
      <c r="D4" s="121" t="s">
        <v>155</v>
      </c>
      <c r="E4" s="122"/>
      <c r="F4" s="123"/>
      <c r="G4" s="124" t="s">
        <v>167</v>
      </c>
      <c r="H4" s="125"/>
      <c r="I4" s="125"/>
      <c r="J4" s="130" t="s">
        <v>196</v>
      </c>
      <c r="K4" s="132"/>
      <c r="L4" s="121" t="s">
        <v>2</v>
      </c>
      <c r="M4" s="123"/>
      <c r="N4" s="39" t="s">
        <v>265</v>
      </c>
      <c r="O4" s="80" t="s">
        <v>268</v>
      </c>
    </row>
    <row r="5" spans="1:15" ht="15">
      <c r="A5" s="7"/>
      <c r="B5" s="30" t="s">
        <v>418</v>
      </c>
      <c r="C5" s="23"/>
      <c r="D5" s="72">
        <v>41411</v>
      </c>
      <c r="E5" s="72">
        <v>41412</v>
      </c>
      <c r="F5" s="72">
        <v>41413</v>
      </c>
      <c r="G5" s="72">
        <v>41432</v>
      </c>
      <c r="H5" s="72">
        <v>41433</v>
      </c>
      <c r="I5" s="72" t="s">
        <v>428</v>
      </c>
      <c r="J5" s="74">
        <v>41425</v>
      </c>
      <c r="K5" s="74">
        <v>41426</v>
      </c>
      <c r="L5" s="84">
        <v>41545</v>
      </c>
      <c r="M5" s="84">
        <v>41546</v>
      </c>
      <c r="N5" s="39" t="s">
        <v>266</v>
      </c>
      <c r="O5" s="41"/>
    </row>
    <row r="6" spans="1:15">
      <c r="A6" s="2">
        <v>1</v>
      </c>
      <c r="B6" s="91" t="s">
        <v>191</v>
      </c>
      <c r="C6" s="27" t="s">
        <v>178</v>
      </c>
      <c r="D6" s="2"/>
      <c r="E6" s="38">
        <v>30</v>
      </c>
      <c r="F6" s="38">
        <v>27</v>
      </c>
      <c r="G6" s="38">
        <v>30</v>
      </c>
      <c r="H6" s="106">
        <v>25</v>
      </c>
      <c r="I6" s="38">
        <v>30</v>
      </c>
      <c r="J6" s="2"/>
      <c r="K6" s="2"/>
      <c r="L6" s="87">
        <v>30</v>
      </c>
      <c r="M6" s="105">
        <v>27</v>
      </c>
      <c r="N6" s="2">
        <v>174</v>
      </c>
      <c r="O6" s="20">
        <v>1</v>
      </c>
    </row>
    <row r="7" spans="1:15">
      <c r="A7" s="2">
        <v>2</v>
      </c>
      <c r="B7" s="91" t="s">
        <v>186</v>
      </c>
      <c r="C7" s="2" t="s">
        <v>190</v>
      </c>
      <c r="D7" s="38">
        <v>30</v>
      </c>
      <c r="E7" s="38">
        <v>27</v>
      </c>
      <c r="F7" s="38">
        <v>30</v>
      </c>
      <c r="G7" s="2"/>
      <c r="H7" s="2">
        <v>27</v>
      </c>
      <c r="I7" s="38">
        <v>27</v>
      </c>
      <c r="J7" s="38">
        <v>30</v>
      </c>
      <c r="K7" s="38">
        <v>30</v>
      </c>
      <c r="L7" s="2"/>
      <c r="M7" s="2"/>
      <c r="N7" s="2">
        <f>SUM(D7+E7+F7+I7+J7+K7)</f>
        <v>174</v>
      </c>
      <c r="O7" s="20">
        <v>2</v>
      </c>
    </row>
    <row r="8" spans="1:15">
      <c r="A8" s="2">
        <v>3</v>
      </c>
      <c r="B8" s="91" t="s">
        <v>187</v>
      </c>
      <c r="C8" s="27" t="s">
        <v>178</v>
      </c>
      <c r="D8" s="2"/>
      <c r="E8" s="38">
        <v>23</v>
      </c>
      <c r="F8" s="38">
        <v>25</v>
      </c>
      <c r="G8" s="2"/>
      <c r="H8" s="38">
        <v>30</v>
      </c>
      <c r="I8" s="38">
        <v>23</v>
      </c>
      <c r="J8" s="106">
        <v>19</v>
      </c>
      <c r="K8" s="2"/>
      <c r="L8" s="87">
        <v>27</v>
      </c>
      <c r="M8" s="105">
        <v>25</v>
      </c>
      <c r="N8" s="2">
        <v>153</v>
      </c>
      <c r="O8" s="20">
        <v>3</v>
      </c>
    </row>
    <row r="9" spans="1:15">
      <c r="A9" s="2">
        <v>4</v>
      </c>
      <c r="B9" s="68" t="s">
        <v>454</v>
      </c>
      <c r="C9" s="2" t="s">
        <v>159</v>
      </c>
      <c r="D9" s="21"/>
      <c r="E9" s="21"/>
      <c r="F9" s="2"/>
      <c r="G9" s="2"/>
      <c r="H9" s="2"/>
      <c r="I9" s="2"/>
      <c r="J9" s="2"/>
      <c r="K9" s="38">
        <v>27</v>
      </c>
      <c r="L9" s="2"/>
      <c r="M9" s="105">
        <v>30</v>
      </c>
      <c r="N9" s="2">
        <v>57</v>
      </c>
      <c r="O9" s="20">
        <v>4</v>
      </c>
    </row>
    <row r="10" spans="1:15">
      <c r="A10" s="2">
        <v>5</v>
      </c>
      <c r="B10" s="92" t="s">
        <v>301</v>
      </c>
      <c r="C10" s="27" t="s">
        <v>159</v>
      </c>
      <c r="D10" s="100"/>
      <c r="E10" s="100"/>
      <c r="F10" s="100"/>
      <c r="G10" s="2"/>
      <c r="H10" s="2"/>
      <c r="I10" s="2"/>
      <c r="J10" s="38">
        <v>25</v>
      </c>
      <c r="K10" s="38">
        <v>25</v>
      </c>
      <c r="L10" s="2"/>
      <c r="M10" s="2"/>
      <c r="N10" s="2">
        <f>SUM(J10+K10)</f>
        <v>50</v>
      </c>
      <c r="O10" s="20">
        <v>5</v>
      </c>
    </row>
    <row r="11" spans="1:15">
      <c r="A11" s="2">
        <v>6</v>
      </c>
      <c r="B11" s="91" t="s">
        <v>192</v>
      </c>
      <c r="C11" s="2" t="s">
        <v>195</v>
      </c>
      <c r="D11" s="2"/>
      <c r="E11" s="87">
        <v>25</v>
      </c>
      <c r="F11" s="2"/>
      <c r="G11" s="2"/>
      <c r="H11" s="2"/>
      <c r="I11" s="2"/>
      <c r="J11" s="38">
        <v>27</v>
      </c>
      <c r="K11" s="38">
        <v>21</v>
      </c>
      <c r="L11" s="2"/>
      <c r="M11" s="2"/>
      <c r="N11" s="2">
        <f>SUM(J11+K11)</f>
        <v>48</v>
      </c>
      <c r="O11" s="20">
        <v>6</v>
      </c>
    </row>
    <row r="12" spans="1:15">
      <c r="A12" s="2">
        <v>7</v>
      </c>
      <c r="B12" s="91" t="s">
        <v>439</v>
      </c>
      <c r="C12" s="2" t="s">
        <v>159</v>
      </c>
      <c r="D12" s="2"/>
      <c r="E12" s="86"/>
      <c r="F12" s="2"/>
      <c r="G12" s="2"/>
      <c r="H12" s="2"/>
      <c r="I12" s="2"/>
      <c r="J12" s="2"/>
      <c r="K12" s="2"/>
      <c r="L12" s="87">
        <v>25</v>
      </c>
      <c r="M12" s="105">
        <v>23</v>
      </c>
      <c r="N12" s="2">
        <v>48</v>
      </c>
      <c r="O12" s="20">
        <v>7</v>
      </c>
    </row>
    <row r="13" spans="1:15">
      <c r="A13" s="2">
        <v>8</v>
      </c>
      <c r="B13" s="92" t="s">
        <v>302</v>
      </c>
      <c r="C13" s="27" t="s">
        <v>159</v>
      </c>
      <c r="D13" s="21"/>
      <c r="E13" s="21"/>
      <c r="F13" s="21"/>
      <c r="G13" s="2"/>
      <c r="H13" s="2"/>
      <c r="I13" s="2"/>
      <c r="J13" s="38">
        <v>23</v>
      </c>
      <c r="K13" s="38">
        <v>23</v>
      </c>
      <c r="L13" s="2"/>
      <c r="M13" s="2"/>
      <c r="N13" s="2">
        <f t="shared" ref="N13:N19" si="0">SUM(J13+K13)</f>
        <v>46</v>
      </c>
      <c r="O13" s="20">
        <v>8</v>
      </c>
    </row>
    <row r="14" spans="1:15">
      <c r="A14" s="2">
        <v>9</v>
      </c>
      <c r="B14" s="68" t="s">
        <v>194</v>
      </c>
      <c r="C14" s="2" t="s">
        <v>159</v>
      </c>
      <c r="D14" s="21"/>
      <c r="E14" s="21"/>
      <c r="F14" s="21"/>
      <c r="G14" s="2"/>
      <c r="H14" s="2"/>
      <c r="I14" s="2"/>
      <c r="J14" s="38">
        <v>21</v>
      </c>
      <c r="K14" s="38">
        <v>20</v>
      </c>
      <c r="L14" s="2"/>
      <c r="M14" s="2"/>
      <c r="N14" s="2">
        <f t="shared" si="0"/>
        <v>41</v>
      </c>
      <c r="O14" s="20">
        <v>9</v>
      </c>
    </row>
    <row r="15" spans="1:15">
      <c r="A15" s="2">
        <v>10</v>
      </c>
      <c r="B15" s="92" t="s">
        <v>422</v>
      </c>
      <c r="C15" s="27" t="s">
        <v>207</v>
      </c>
      <c r="D15" s="21"/>
      <c r="E15" s="21"/>
      <c r="F15" s="21"/>
      <c r="G15" s="2"/>
      <c r="H15" s="2"/>
      <c r="I15" s="2"/>
      <c r="J15" s="38">
        <v>18</v>
      </c>
      <c r="K15" s="38">
        <v>22</v>
      </c>
      <c r="L15" s="2"/>
      <c r="M15" s="2"/>
      <c r="N15" s="2">
        <f t="shared" si="0"/>
        <v>40</v>
      </c>
      <c r="O15" s="20">
        <v>10</v>
      </c>
    </row>
    <row r="16" spans="1:15">
      <c r="A16" s="2">
        <v>11</v>
      </c>
      <c r="B16" s="92" t="s">
        <v>303</v>
      </c>
      <c r="C16" s="27" t="s">
        <v>159</v>
      </c>
      <c r="D16" s="21"/>
      <c r="E16" s="21"/>
      <c r="F16" s="21"/>
      <c r="G16" s="2"/>
      <c r="H16" s="2"/>
      <c r="I16" s="2"/>
      <c r="J16" s="38">
        <v>19</v>
      </c>
      <c r="K16" s="38">
        <v>19</v>
      </c>
      <c r="L16" s="2"/>
      <c r="M16" s="2"/>
      <c r="N16" s="2">
        <f t="shared" si="0"/>
        <v>38</v>
      </c>
      <c r="O16" s="20">
        <v>11</v>
      </c>
    </row>
    <row r="17" spans="1:15">
      <c r="A17" s="2">
        <v>12</v>
      </c>
      <c r="B17" s="92" t="s">
        <v>304</v>
      </c>
      <c r="C17" s="27" t="s">
        <v>207</v>
      </c>
      <c r="D17" s="21"/>
      <c r="E17" s="21"/>
      <c r="F17" s="21"/>
      <c r="G17" s="2"/>
      <c r="H17" s="2"/>
      <c r="I17" s="2"/>
      <c r="J17" s="38">
        <v>20</v>
      </c>
      <c r="K17" s="38">
        <v>17</v>
      </c>
      <c r="L17" s="2"/>
      <c r="M17" s="2"/>
      <c r="N17" s="2">
        <f t="shared" si="0"/>
        <v>37</v>
      </c>
      <c r="O17" s="20">
        <v>12</v>
      </c>
    </row>
    <row r="18" spans="1:15">
      <c r="A18" s="2">
        <v>13</v>
      </c>
      <c r="B18" s="92" t="s">
        <v>307</v>
      </c>
      <c r="C18" s="27" t="s">
        <v>306</v>
      </c>
      <c r="D18" s="21"/>
      <c r="E18" s="21"/>
      <c r="F18" s="100"/>
      <c r="G18" s="2"/>
      <c r="H18" s="2"/>
      <c r="I18" s="2"/>
      <c r="J18" s="87">
        <v>22</v>
      </c>
      <c r="K18" s="38">
        <v>15</v>
      </c>
      <c r="L18" s="2"/>
      <c r="M18" s="2"/>
      <c r="N18" s="2">
        <f t="shared" si="0"/>
        <v>37</v>
      </c>
      <c r="O18" s="20">
        <v>13</v>
      </c>
    </row>
    <row r="19" spans="1:15">
      <c r="A19" s="2">
        <v>14</v>
      </c>
      <c r="B19" s="92" t="s">
        <v>305</v>
      </c>
      <c r="C19" s="27" t="s">
        <v>306</v>
      </c>
      <c r="D19" s="100"/>
      <c r="E19" s="100"/>
      <c r="F19" s="100"/>
      <c r="G19" s="2"/>
      <c r="H19" s="2"/>
      <c r="I19" s="2"/>
      <c r="J19" s="87">
        <v>17</v>
      </c>
      <c r="K19" s="87">
        <v>16</v>
      </c>
      <c r="L19" s="2"/>
      <c r="M19" s="2"/>
      <c r="N19" s="2">
        <f t="shared" si="0"/>
        <v>33</v>
      </c>
      <c r="O19" s="20">
        <v>14</v>
      </c>
    </row>
    <row r="20" spans="1:15">
      <c r="A20" s="2">
        <v>15</v>
      </c>
      <c r="B20" s="91" t="s">
        <v>188</v>
      </c>
      <c r="C20" s="27" t="s">
        <v>178</v>
      </c>
      <c r="D20" s="2"/>
      <c r="E20" s="2"/>
      <c r="F20" s="38">
        <v>23</v>
      </c>
      <c r="G20" s="2"/>
      <c r="H20" s="2"/>
      <c r="I20" s="2"/>
      <c r="J20" s="2"/>
      <c r="K20" s="2"/>
      <c r="L20" s="2"/>
      <c r="M20" s="2"/>
      <c r="N20" s="2">
        <f>SUM(F20)</f>
        <v>23</v>
      </c>
      <c r="O20" s="20">
        <v>15</v>
      </c>
    </row>
    <row r="21" spans="1:15">
      <c r="A21" s="2">
        <v>16</v>
      </c>
      <c r="B21" s="91" t="s">
        <v>193</v>
      </c>
      <c r="C21" s="2" t="s">
        <v>178</v>
      </c>
      <c r="D21" s="2"/>
      <c r="E21" s="38">
        <v>22</v>
      </c>
      <c r="F21" s="2"/>
      <c r="G21" s="2"/>
      <c r="H21" s="2"/>
      <c r="I21" s="2"/>
      <c r="J21" s="2"/>
      <c r="K21" s="2"/>
      <c r="L21" s="2"/>
      <c r="M21" s="2"/>
      <c r="N21" s="2">
        <f>SUM(E21)</f>
        <v>22</v>
      </c>
      <c r="O21" s="20">
        <v>16</v>
      </c>
    </row>
    <row r="22" spans="1:15">
      <c r="A22" s="2">
        <v>17</v>
      </c>
      <c r="B22" s="92" t="s">
        <v>423</v>
      </c>
      <c r="C22" s="2" t="s">
        <v>159</v>
      </c>
      <c r="D22" s="21"/>
      <c r="E22" s="21"/>
      <c r="F22" s="21"/>
      <c r="G22" s="2"/>
      <c r="H22" s="2"/>
      <c r="I22" s="2"/>
      <c r="J22" s="2"/>
      <c r="K22" s="38">
        <v>18</v>
      </c>
      <c r="L22" s="2"/>
      <c r="M22" s="2"/>
      <c r="N22" s="2">
        <f>SUM(K22)</f>
        <v>18</v>
      </c>
      <c r="O22" s="20">
        <v>17</v>
      </c>
    </row>
  </sheetData>
  <autoFilter ref="N4:N5"/>
  <sortState ref="A6:N22">
    <sortCondition descending="1" ref="N6:N22"/>
  </sortState>
  <mergeCells count="5">
    <mergeCell ref="B2:L2"/>
    <mergeCell ref="D4:F4"/>
    <mergeCell ref="G4:I4"/>
    <mergeCell ref="J4:K4"/>
    <mergeCell ref="L4:M4"/>
  </mergeCells>
  <phoneticPr fontId="1" type="noConversion"/>
  <pageMargins left="0.11811023622047245" right="0.11811023622047245" top="0" bottom="0.15748031496062992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Дети</vt:lpstr>
      <vt:lpstr>ЖЭ</vt:lpstr>
      <vt:lpstr>МЭ</vt:lpstr>
      <vt:lpstr>ЖА</vt:lpstr>
      <vt:lpstr>ЖБ</vt:lpstr>
      <vt:lpstr>ЖС</vt:lpstr>
      <vt:lpstr>МА</vt:lpstr>
      <vt:lpstr>МБ</vt:lpstr>
      <vt:lpstr>МС</vt:lpstr>
      <vt:lpstr>МА!Критерии</vt:lpstr>
      <vt:lpstr>ЖЭ!Область_печати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NN</cp:lastModifiedBy>
  <cp:lastPrinted>2013-09-28T10:08:23Z</cp:lastPrinted>
  <dcterms:created xsi:type="dcterms:W3CDTF">2013-06-27T08:31:34Z</dcterms:created>
  <dcterms:modified xsi:type="dcterms:W3CDTF">2013-10-03T22:43:39Z</dcterms:modified>
</cp:coreProperties>
</file>